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7.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2.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codeName="DieseArbeitsmappe" defaultThemeVersion="166925"/>
  <mc:AlternateContent xmlns:mc="http://schemas.openxmlformats.org/markup-compatibility/2006">
    <mc:Choice Requires="x15">
      <x15ac:absPath xmlns:x15ac="http://schemas.microsoft.com/office/spreadsheetml/2010/11/ac" url="https://d.docs.live.net/b0550e3fc3db5b42/Mesopartner/Projects/2111 PTB RDT WS de cs/Revision 2022/"/>
    </mc:Choice>
  </mc:AlternateContent>
  <xr:revisionPtr revIDLastSave="84" documentId="8_{D70BFFA1-D4FB-4328-8D48-ACCBA68D6211}" xr6:coauthVersionLast="47" xr6:coauthVersionMax="47" xr10:uidLastSave="{DBE921BC-6DC0-2046-9834-8F87E15A0F80}"/>
  <bookViews>
    <workbookView xWindow="0" yWindow="0" windowWidth="28800" windowHeight="18000" tabRatio="777" xr2:uid="{00000000-000D-0000-FFFF-FFFF00000000}"/>
  </bookViews>
  <sheets>
    <sheet name="Introduction" sheetId="24" r:id="rId1"/>
    <sheet name="Respondent Details" sheetId="39" r:id="rId2"/>
    <sheet name="Charts" sheetId="22" r:id="rId3"/>
    <sheet name="Accreditation" sheetId="45" r:id="rId4"/>
    <sheet name="Standards" sheetId="56" r:id="rId5"/>
    <sheet name="Metrology" sheetId="59" r:id="rId6"/>
    <sheet name="Legal Metrology" sheetId="60" r:id="rId7"/>
    <sheet name="Technical Regulations" sheetId="57" r:id="rId8"/>
    <sheet name="Testing" sheetId="58" r:id="rId9"/>
    <sheet name="Inspection" sheetId="54" r:id="rId10"/>
    <sheet name="System Certification" sheetId="41" r:id="rId11"/>
    <sheet name="Product Certification" sheetId="55" r:id="rId12"/>
    <sheet name="Person Certification" sheetId="40" r:id="rId13"/>
  </sheets>
  <definedNames>
    <definedName name="_xlnm._FilterDatabase" localSheetId="3" hidden="1">Accreditation!$A$1:$I$475</definedName>
    <definedName name="_xlnm._FilterDatabase" localSheetId="9" hidden="1">Inspection!$G$5:$H$330</definedName>
    <definedName name="_xlnm._FilterDatabase" localSheetId="6" hidden="1">'Legal Metrology'!$A$1:$K$360</definedName>
    <definedName name="_xlnm._FilterDatabase" localSheetId="11" hidden="1">'Product Certification'!$A$1:$K$311</definedName>
    <definedName name="_xlnm._FilterDatabase" localSheetId="4" hidden="1">Standards!$A$1:$J$111</definedName>
    <definedName name="_xlnm.Print_Area" localSheetId="2">Charts!$A$1:$AA$166</definedName>
    <definedName name="_xlnm.Print_Area" localSheetId="6">'Legal Metrology'!$A$1:$I$395</definedName>
    <definedName name="_xlnm.Print_Area" localSheetId="4">Standards!$A$1:$I$576</definedName>
    <definedName name="_xlnm.Print_Area" localSheetId="10">'System Certification'!$A$1:$I$409</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0" i="57" l="1"/>
  <c r="B483" i="45"/>
  <c r="H211" i="40"/>
  <c r="H180" i="40"/>
  <c r="H348" i="40"/>
  <c r="E370" i="40"/>
  <c r="E369" i="40"/>
  <c r="E368" i="40"/>
  <c r="D367" i="40"/>
  <c r="D366" i="40"/>
  <c r="D365" i="40"/>
  <c r="D364" i="40"/>
  <c r="D363" i="40"/>
  <c r="D362" i="40"/>
  <c r="C361" i="40"/>
  <c r="C360" i="40"/>
  <c r="C359" i="40"/>
  <c r="C358" i="40"/>
  <c r="B356" i="40"/>
  <c r="B355" i="40"/>
  <c r="B354" i="40"/>
  <c r="B353" i="40"/>
  <c r="H47" i="40"/>
  <c r="B352" i="40"/>
  <c r="H93" i="40"/>
  <c r="H29" i="40"/>
  <c r="B351" i="40" s="1"/>
  <c r="H268" i="40"/>
  <c r="H246" i="40"/>
  <c r="H135" i="40"/>
  <c r="C357" i="40" s="1"/>
  <c r="H113" i="40"/>
  <c r="H75" i="57"/>
  <c r="D406" i="41"/>
  <c r="H153" i="41"/>
  <c r="B395" i="41"/>
  <c r="H345" i="41"/>
  <c r="H140" i="41"/>
  <c r="H286" i="41"/>
  <c r="H247" i="41"/>
  <c r="H212" i="55"/>
  <c r="H188" i="55"/>
  <c r="H274" i="58"/>
  <c r="H162" i="58"/>
  <c r="D445" i="59"/>
  <c r="H330" i="59"/>
  <c r="H344" i="59"/>
  <c r="H318" i="59"/>
  <c r="H268" i="59"/>
  <c r="H219" i="59"/>
  <c r="H191" i="59"/>
  <c r="H166" i="59"/>
  <c r="H113" i="59"/>
  <c r="H301" i="54"/>
  <c r="H279" i="54"/>
  <c r="H181" i="54"/>
  <c r="H50" i="60"/>
  <c r="D374" i="60"/>
  <c r="D373" i="60"/>
  <c r="H257" i="60"/>
  <c r="H92" i="60"/>
  <c r="H278" i="56"/>
  <c r="H301" i="56"/>
  <c r="D567" i="56"/>
  <c r="H253" i="56"/>
  <c r="D559" i="56"/>
  <c r="H466" i="56"/>
  <c r="H391" i="56"/>
  <c r="H364" i="56"/>
  <c r="H199" i="56"/>
  <c r="H90" i="56"/>
  <c r="H396" i="45"/>
  <c r="D504" i="45"/>
  <c r="H388" i="45"/>
  <c r="D503" i="45"/>
  <c r="H376" i="45"/>
  <c r="D502" i="45"/>
  <c r="H123" i="45"/>
  <c r="B489" i="45"/>
  <c r="H413" i="45"/>
  <c r="H348" i="45"/>
  <c r="H307" i="45"/>
  <c r="H244" i="45"/>
  <c r="H200" i="45"/>
  <c r="H145" i="45"/>
  <c r="H110" i="45"/>
  <c r="H360" i="60"/>
  <c r="E382" i="60"/>
  <c r="H347" i="60"/>
  <c r="E381" i="60"/>
  <c r="H334" i="60"/>
  <c r="E380" i="60"/>
  <c r="H322" i="60"/>
  <c r="E379" i="60"/>
  <c r="H310" i="60"/>
  <c r="E378" i="60"/>
  <c r="H289" i="60"/>
  <c r="D377" i="60"/>
  <c r="H277" i="60"/>
  <c r="D376" i="60"/>
  <c r="D375" i="60"/>
  <c r="H235" i="60"/>
  <c r="H217" i="60"/>
  <c r="H199" i="60"/>
  <c r="C372" i="60"/>
  <c r="H189" i="60"/>
  <c r="C371" i="60"/>
  <c r="H167" i="60"/>
  <c r="C370" i="60"/>
  <c r="H150" i="60"/>
  <c r="C369" i="60"/>
  <c r="H126" i="60"/>
  <c r="C368" i="60"/>
  <c r="H109" i="60"/>
  <c r="C367" i="60"/>
  <c r="B366" i="60"/>
  <c r="H68" i="60"/>
  <c r="B365" i="60"/>
  <c r="B364" i="60"/>
  <c r="H34" i="60"/>
  <c r="B363" i="60" s="1"/>
  <c r="H376" i="59"/>
  <c r="E448" i="59"/>
  <c r="H299" i="59"/>
  <c r="D443" i="59"/>
  <c r="H241" i="59"/>
  <c r="C439" i="59"/>
  <c r="H138" i="59"/>
  <c r="C435" i="59"/>
  <c r="H59" i="59"/>
  <c r="B431" i="59"/>
  <c r="H426" i="59"/>
  <c r="E451" i="59"/>
  <c r="H407" i="59"/>
  <c r="E450" i="59"/>
  <c r="H390" i="59"/>
  <c r="E449" i="59"/>
  <c r="H358" i="59"/>
  <c r="E447" i="59"/>
  <c r="E446" i="59"/>
  <c r="D444" i="59"/>
  <c r="H281" i="59"/>
  <c r="D442" i="59"/>
  <c r="D441" i="59"/>
  <c r="H249" i="59"/>
  <c r="C440" i="59"/>
  <c r="C438" i="59"/>
  <c r="C437" i="59"/>
  <c r="C436" i="59"/>
  <c r="B434" i="59"/>
  <c r="H90" i="59"/>
  <c r="B433" i="59"/>
  <c r="H73" i="59"/>
  <c r="B432" i="59"/>
  <c r="H47" i="59"/>
  <c r="B430" i="59"/>
  <c r="H31" i="59"/>
  <c r="B429" i="59"/>
  <c r="H333" i="58"/>
  <c r="D397" i="58"/>
  <c r="D393" i="58"/>
  <c r="H194" i="58"/>
  <c r="C389" i="58"/>
  <c r="H120" i="58"/>
  <c r="B385" i="58"/>
  <c r="H47" i="58"/>
  <c r="B381" i="58"/>
  <c r="H375" i="58"/>
  <c r="E400" i="58"/>
  <c r="H362" i="58"/>
  <c r="E399" i="58"/>
  <c r="H348" i="58"/>
  <c r="E398" i="58"/>
  <c r="H316" i="58"/>
  <c r="D396" i="58"/>
  <c r="H301" i="58"/>
  <c r="D395" i="58"/>
  <c r="H285" i="58"/>
  <c r="D394" i="58"/>
  <c r="H257" i="58"/>
  <c r="C392" i="58"/>
  <c r="H236" i="58"/>
  <c r="C391" i="58"/>
  <c r="H215" i="58"/>
  <c r="C390" i="58"/>
  <c r="H178" i="58"/>
  <c r="C388" i="58"/>
  <c r="B387" i="58"/>
  <c r="H142" i="58"/>
  <c r="B386" i="58"/>
  <c r="H105" i="58"/>
  <c r="B384" i="58"/>
  <c r="H88" i="58"/>
  <c r="B383" i="58"/>
  <c r="H70" i="58"/>
  <c r="B382" i="58"/>
  <c r="H30" i="58"/>
  <c r="B380" i="58"/>
  <c r="H291" i="57"/>
  <c r="D363" i="57"/>
  <c r="D359" i="57"/>
  <c r="H345" i="57"/>
  <c r="E366" i="57"/>
  <c r="H328" i="57"/>
  <c r="E365" i="57"/>
  <c r="H314" i="57"/>
  <c r="E364" i="57"/>
  <c r="H272" i="57"/>
  <c r="D362" i="57" s="1"/>
  <c r="H254" i="57"/>
  <c r="D361" i="57"/>
  <c r="H232" i="57"/>
  <c r="D360" i="57"/>
  <c r="H190" i="57"/>
  <c r="C358" i="57"/>
  <c r="H178" i="57"/>
  <c r="C357" i="57"/>
  <c r="H153" i="57"/>
  <c r="C356" i="57"/>
  <c r="H134" i="57"/>
  <c r="C355" i="57"/>
  <c r="H110" i="57"/>
  <c r="C354" i="57"/>
  <c r="H93" i="57"/>
  <c r="C353" i="57"/>
  <c r="B352" i="57"/>
  <c r="H51" i="57"/>
  <c r="B351" i="57"/>
  <c r="H34" i="57"/>
  <c r="H544" i="56"/>
  <c r="E576" i="56"/>
  <c r="H526" i="56"/>
  <c r="E575" i="56"/>
  <c r="H514" i="56"/>
  <c r="E574" i="56"/>
  <c r="H499" i="56"/>
  <c r="E573" i="56"/>
  <c r="H485" i="56"/>
  <c r="E572" i="56"/>
  <c r="E571" i="56"/>
  <c r="H445" i="56"/>
  <c r="E570" i="56"/>
  <c r="H426" i="56"/>
  <c r="D569" i="56"/>
  <c r="H406" i="56"/>
  <c r="D568" i="56"/>
  <c r="H379" i="56"/>
  <c r="D566" i="56"/>
  <c r="D565" i="56"/>
  <c r="H346" i="56"/>
  <c r="D564" i="56"/>
  <c r="H332" i="56"/>
  <c r="D563" i="56"/>
  <c r="H320" i="56"/>
  <c r="D562" i="56"/>
  <c r="D561" i="56"/>
  <c r="D560" i="56"/>
  <c r="H240" i="56"/>
  <c r="D558" i="56"/>
  <c r="H217" i="56"/>
  <c r="C557" i="56"/>
  <c r="C556" i="56"/>
  <c r="H177" i="56"/>
  <c r="C555" i="56"/>
  <c r="H155" i="56"/>
  <c r="C554" i="56"/>
  <c r="H131" i="56"/>
  <c r="C553" i="56"/>
  <c r="H111" i="56"/>
  <c r="B552" i="56"/>
  <c r="B551" i="56"/>
  <c r="H69" i="56"/>
  <c r="B550" i="56"/>
  <c r="H55" i="56"/>
  <c r="B549" i="56"/>
  <c r="H42" i="56"/>
  <c r="B548" i="56"/>
  <c r="H27" i="56"/>
  <c r="B547" i="56" s="1"/>
  <c r="D331" i="55"/>
  <c r="C327" i="55"/>
  <c r="H123" i="55"/>
  <c r="B323" i="55"/>
  <c r="B319" i="55"/>
  <c r="H311" i="55"/>
  <c r="E334" i="55"/>
  <c r="H301" i="55"/>
  <c r="E333" i="55"/>
  <c r="H286" i="55"/>
  <c r="D332" i="55"/>
  <c r="H261" i="55"/>
  <c r="H243" i="55"/>
  <c r="D330" i="55"/>
  <c r="H234" i="55"/>
  <c r="D329" i="55"/>
  <c r="C328" i="55"/>
  <c r="H172" i="55"/>
  <c r="C326" i="55"/>
  <c r="H151" i="55"/>
  <c r="C325" i="55"/>
  <c r="H136" i="55"/>
  <c r="C324" i="55"/>
  <c r="H108" i="55"/>
  <c r="B322" i="55"/>
  <c r="H93" i="55"/>
  <c r="B321" i="55"/>
  <c r="H78" i="55"/>
  <c r="B320" i="55"/>
  <c r="H65" i="55"/>
  <c r="H48" i="55"/>
  <c r="B318" i="55"/>
  <c r="H29" i="55"/>
  <c r="B317" i="55"/>
  <c r="D348" i="54"/>
  <c r="H198" i="54"/>
  <c r="C344" i="54"/>
  <c r="H127" i="54"/>
  <c r="C340" i="54"/>
  <c r="H60" i="54"/>
  <c r="B336" i="54"/>
  <c r="H330" i="54"/>
  <c r="E351" i="54"/>
  <c r="H317" i="54"/>
  <c r="E350" i="54"/>
  <c r="D349" i="54"/>
  <c r="H256" i="54"/>
  <c r="D347" i="54"/>
  <c r="H234" i="54"/>
  <c r="D346" i="54"/>
  <c r="H218" i="54"/>
  <c r="D345" i="54"/>
  <c r="C343" i="54"/>
  <c r="H166" i="54"/>
  <c r="C342" i="54"/>
  <c r="H144" i="54"/>
  <c r="C341" i="54"/>
  <c r="H111" i="54"/>
  <c r="B339" i="54"/>
  <c r="H95" i="54"/>
  <c r="B338" i="54"/>
  <c r="H77" i="54"/>
  <c r="B337" i="54"/>
  <c r="H47" i="54"/>
  <c r="B335" i="54"/>
  <c r="H30" i="54"/>
  <c r="B334" i="54"/>
  <c r="H475" i="45"/>
  <c r="E509" i="45"/>
  <c r="H458" i="45"/>
  <c r="E508" i="45"/>
  <c r="H443" i="45"/>
  <c r="E507" i="45"/>
  <c r="H427" i="45"/>
  <c r="E506" i="45"/>
  <c r="E505" i="45"/>
  <c r="H364" i="45"/>
  <c r="D501" i="45"/>
  <c r="D500" i="45"/>
  <c r="H327" i="45"/>
  <c r="D499" i="45"/>
  <c r="D498" i="45"/>
  <c r="H285" i="45"/>
  <c r="D497" i="45"/>
  <c r="H269" i="45"/>
  <c r="D496" i="45"/>
  <c r="D495" i="45"/>
  <c r="H219" i="45"/>
  <c r="C494" i="45"/>
  <c r="C493" i="45"/>
  <c r="H184" i="45"/>
  <c r="C492" i="45"/>
  <c r="H160" i="45"/>
  <c r="C491" i="45"/>
  <c r="C490" i="45"/>
  <c r="B488" i="45"/>
  <c r="H92" i="45"/>
  <c r="B487" i="45"/>
  <c r="H79" i="45"/>
  <c r="B486" i="45"/>
  <c r="H61" i="45"/>
  <c r="B485" i="45"/>
  <c r="H47" i="45"/>
  <c r="B484" i="45"/>
  <c r="H28" i="45"/>
  <c r="H322" i="41"/>
  <c r="D405" i="41"/>
  <c r="H264" i="41"/>
  <c r="D401" i="41"/>
  <c r="H189" i="41"/>
  <c r="C397" i="41"/>
  <c r="H107" i="41"/>
  <c r="B392" i="41"/>
  <c r="H47" i="41"/>
  <c r="B388" i="41"/>
  <c r="H384" i="41"/>
  <c r="E409" i="41"/>
  <c r="H372" i="41"/>
  <c r="E408" i="41"/>
  <c r="H360" i="41"/>
  <c r="E407" i="41"/>
  <c r="H301" i="41"/>
  <c r="XEJ301" i="41"/>
  <c r="D404" i="41"/>
  <c r="D403" i="41"/>
  <c r="H272" i="41"/>
  <c r="D402" i="41"/>
  <c r="C400" i="41"/>
  <c r="H228" i="41"/>
  <c r="C399" i="41"/>
  <c r="H215" i="41"/>
  <c r="C398" i="41"/>
  <c r="H172" i="41"/>
  <c r="C396" i="41"/>
  <c r="B394" i="41"/>
  <c r="H121" i="41"/>
  <c r="B393" i="41"/>
  <c r="H90" i="41"/>
  <c r="B391" i="41"/>
  <c r="H76" i="41"/>
  <c r="B390" i="41"/>
  <c r="H63" i="41"/>
  <c r="B389" i="41"/>
  <c r="H29" i="41"/>
  <c r="B387" i="41"/>
  <c r="H336" i="40"/>
  <c r="H324" i="40"/>
  <c r="H309" i="40"/>
  <c r="H291" i="40"/>
  <c r="H254" i="40"/>
  <c r="H228" i="40"/>
  <c r="H193" i="40"/>
  <c r="H152" i="40"/>
  <c r="H80" i="40"/>
  <c r="H64" i="40"/>
</calcChain>
</file>

<file path=xl/sharedStrings.xml><?xml version="1.0" encoding="utf-8"?>
<sst xmlns="http://schemas.openxmlformats.org/spreadsheetml/2006/main" count="5338" uniqueCount="2494">
  <si>
    <t xml:space="preserve"> Welcome to the Rapid Diagnostic Tool! </t>
  </si>
  <si>
    <t xml:space="preserve">Standards </t>
  </si>
  <si>
    <t xml:space="preserve">Accreditation </t>
  </si>
  <si>
    <t xml:space="preserve">Inspection </t>
  </si>
  <si>
    <t xml:space="preserve">Testing </t>
  </si>
  <si>
    <t>Metrology</t>
  </si>
  <si>
    <t>Legal Metrology</t>
  </si>
  <si>
    <t xml:space="preserve"> Product Certification </t>
  </si>
  <si>
    <t>Technical Regulations</t>
  </si>
  <si>
    <t xml:space="preserve">Charts </t>
  </si>
  <si>
    <t>`</t>
  </si>
  <si>
    <t xml:space="preserve">Radar Diagrams </t>
  </si>
  <si>
    <t>Element</t>
  </si>
  <si>
    <t>Information sources</t>
  </si>
  <si>
    <t>Benchmark and questions</t>
  </si>
  <si>
    <t>Scoring</t>
  </si>
  <si>
    <t>Score</t>
  </si>
  <si>
    <t>yes</t>
  </si>
  <si>
    <t>Pillar 1: Legal and institutional framework</t>
  </si>
  <si>
    <t>no</t>
  </si>
  <si>
    <t>1) Accreditation strategy</t>
  </si>
  <si>
    <t>•  NAB/RAB board or council papers
•  NAB/RAB website
•  Relevant ministry (e.g., Trade and Industry) website
•  Annual reports of the NAB/RAB</t>
  </si>
  <si>
    <r>
      <t>a.</t>
    </r>
    <r>
      <rPr>
        <sz val="7"/>
        <color theme="1"/>
        <rFont val="Arial"/>
        <family val="2"/>
      </rPr>
      <t xml:space="preserve">       </t>
    </r>
    <r>
      <rPr>
        <sz val="11"/>
        <color theme="1"/>
        <rFont val="Arial"/>
        <family val="2"/>
      </rPr>
      <t>Is an accreditation strategy in place?</t>
    </r>
  </si>
  <si>
    <t>Yes=4</t>
  </si>
  <si>
    <t>Developed, but not approved=2</t>
  </si>
  <si>
    <t>Being developed=1</t>
  </si>
  <si>
    <t>No=0</t>
  </si>
  <si>
    <r>
      <t>b.</t>
    </r>
    <r>
      <rPr>
        <sz val="7"/>
        <color theme="1"/>
        <rFont val="Arial"/>
        <family val="2"/>
      </rPr>
      <t xml:space="preserve">       </t>
    </r>
    <r>
      <rPr>
        <sz val="11"/>
        <color theme="1"/>
        <rFont val="Arial"/>
        <family val="2"/>
      </rPr>
      <t>Does the accreditation strategy include all the necessary elements, namely</t>
    </r>
  </si>
  <si>
    <t>o Priorities for the establishment and maintenance of the national accreditation system</t>
  </si>
  <si>
    <t>Yes=1</t>
  </si>
  <si>
    <t>o Accreditation of conformity assessment service providers for the implementation of technical regulations</t>
  </si>
  <si>
    <t>o Accreditation as a measure of the quality of conformity assessment services in the market</t>
  </si>
  <si>
    <t>o Building capacity in the NAB/RAB to fulfill its responsibilities in the most innovative, effective, and efficient way</t>
  </si>
  <si>
    <t xml:space="preserve">Yes=1    </t>
  </si>
  <si>
    <r>
      <t>c.</t>
    </r>
    <r>
      <rPr>
        <sz val="7"/>
        <color theme="1"/>
        <rFont val="Arial"/>
        <family val="2"/>
      </rPr>
      <t xml:space="preserve">       </t>
    </r>
    <r>
      <rPr>
        <sz val="11"/>
        <color theme="1"/>
        <rFont val="Arial"/>
        <family val="2"/>
      </rPr>
      <t>Is an implementation plan for the accreditation strategy in place and being followed?</t>
    </r>
  </si>
  <si>
    <t>Developed, but not yet followed=2</t>
  </si>
  <si>
    <t>Under development=1</t>
  </si>
  <si>
    <t>Aggregate score: Accreditation strategy</t>
  </si>
  <si>
    <t>(a+b+c)/3</t>
  </si>
  <si>
    <t>2) Legal entity</t>
  </si>
  <si>
    <t>In preparation=1</t>
  </si>
  <si>
    <r>
      <t>b.</t>
    </r>
    <r>
      <rPr>
        <sz val="7"/>
        <color theme="1"/>
        <rFont val="Arial"/>
        <family val="2"/>
      </rPr>
      <t xml:space="preserve">       </t>
    </r>
    <r>
      <rPr>
        <sz val="11"/>
        <color theme="1"/>
        <rFont val="Arial"/>
        <family val="2"/>
      </rPr>
      <t>Have the following been provided for in the legislation or articles of incorporation?</t>
    </r>
  </si>
  <si>
    <t>o Council or board of the NAB/RAB</t>
  </si>
  <si>
    <t>o Finances of the NAB/RAB</t>
  </si>
  <si>
    <t>o Establishment of the accreditation system</t>
  </si>
  <si>
    <t>o Designated international or regional liaison</t>
  </si>
  <si>
    <t>o Last review or revision less than 5 years ago</t>
  </si>
  <si>
    <r>
      <t>o Last review or revision 5</t>
    </r>
    <r>
      <rPr>
        <sz val="11"/>
        <color theme="1"/>
        <rFont val="Calibri"/>
        <family val="2"/>
      </rPr>
      <t>–</t>
    </r>
    <r>
      <rPr>
        <sz val="11"/>
        <color theme="1"/>
        <rFont val="Arial"/>
        <family val="2"/>
      </rPr>
      <t>10 years ago</t>
    </r>
  </si>
  <si>
    <t>Yes=2</t>
  </si>
  <si>
    <t>o Last review or revision 10–15 years ago</t>
  </si>
  <si>
    <t>o Last review or revision more than 15 years ago</t>
  </si>
  <si>
    <t>Yes=0</t>
  </si>
  <si>
    <t>Aggregate score: Legal entity</t>
  </si>
  <si>
    <t>3) Autonomy</t>
  </si>
  <si>
    <t>Yes=0.5</t>
  </si>
  <si>
    <t>o Determine the positions and staffing of its workforce</t>
  </si>
  <si>
    <t>o Determine the salaries of its workforce</t>
  </si>
  <si>
    <t>o Set accreditation fees</t>
  </si>
  <si>
    <t>o Determine its own budget</t>
  </si>
  <si>
    <t>o Create new administrative divisions</t>
  </si>
  <si>
    <t>Aggregate score: Autonomy</t>
  </si>
  <si>
    <t>AutoSum</t>
  </si>
  <si>
    <t>4) Legal standing of accreditation</t>
  </si>
  <si>
    <r>
      <t>The role of accreditation is clearly articulated in relevant legislation</t>
    </r>
    <r>
      <rPr>
        <sz val="11"/>
        <color theme="1"/>
        <rFont val="Calibri"/>
        <family val="2"/>
      </rPr>
      <t>—</t>
    </r>
    <r>
      <rPr>
        <sz val="11"/>
        <color theme="1"/>
        <rFont val="Arial"/>
        <family val="2"/>
      </rPr>
      <t>that is, especially in the realm of technical regulation or implementation of other legislative instruments based on the outcome of QI service delivery.</t>
    </r>
  </si>
  <si>
    <r>
      <t>a.</t>
    </r>
    <r>
      <rPr>
        <sz val="7"/>
        <color theme="1"/>
        <rFont val="Arial"/>
        <family val="2"/>
      </rPr>
      <t xml:space="preserve">       </t>
    </r>
    <r>
      <rPr>
        <sz val="11"/>
        <color theme="1"/>
        <rFont val="Arial"/>
        <family val="2"/>
      </rPr>
      <t>Is the establishment and maintenance of the national accreditation system provided for in legislation?</t>
    </r>
  </si>
  <si>
    <t>Needs updating=1</t>
  </si>
  <si>
    <r>
      <t>b.</t>
    </r>
    <r>
      <rPr>
        <sz val="7"/>
        <color theme="1"/>
        <rFont val="Arial"/>
        <family val="2"/>
      </rPr>
      <t xml:space="preserve">       </t>
    </r>
    <r>
      <rPr>
        <sz val="11"/>
        <color theme="1"/>
        <rFont val="Arial"/>
        <family val="2"/>
      </rPr>
      <t>Is accreditation the preferred methodology established in legislation for demonstrating the technical competence of QI service providers in the country?</t>
    </r>
  </si>
  <si>
    <t>Partially=2</t>
  </si>
  <si>
    <r>
      <t>c.</t>
    </r>
    <r>
      <rPr>
        <sz val="7"/>
        <color theme="1"/>
        <rFont val="Arial"/>
        <family val="2"/>
      </rPr>
      <t xml:space="preserve">       </t>
    </r>
    <r>
      <rPr>
        <sz val="11"/>
        <color theme="1"/>
        <rFont val="Arial"/>
        <family val="2"/>
      </rPr>
      <t>Is accreditation the legally preferred methodology for demonstrating technical competency in designating QI service providers operating in the field of technical regulations or other regulatory measures utilizing conformity assessment services?</t>
    </r>
  </si>
  <si>
    <t>Considered as such without legal certainty=1</t>
  </si>
  <si>
    <r>
      <t>d.</t>
    </r>
    <r>
      <rPr>
        <sz val="7"/>
        <color theme="1"/>
        <rFont val="Arial"/>
        <family val="2"/>
      </rPr>
      <t xml:space="preserve">       </t>
    </r>
    <r>
      <rPr>
        <sz val="11"/>
        <color theme="1"/>
        <rFont val="Arial"/>
        <family val="2"/>
      </rPr>
      <t>Has the NAB (whether public or private) been given an unequivocal mandate by the government to provide accreditation services required in the implementation of regulations?</t>
    </r>
  </si>
  <si>
    <t>Aggregate score: Legal standing of accreditation</t>
  </si>
  <si>
    <t>(a+b+c+d)/4</t>
  </si>
  <si>
    <t>5) Governance</t>
  </si>
  <si>
    <r>
      <t>a.</t>
    </r>
    <r>
      <rPr>
        <sz val="7"/>
        <color theme="1"/>
        <rFont val="Arial"/>
        <family val="2"/>
      </rPr>
      <t xml:space="preserve">       </t>
    </r>
    <r>
      <rPr>
        <sz val="11"/>
        <color theme="1"/>
        <rFont val="Arial"/>
        <family val="2"/>
      </rPr>
      <t>Is the governance of the NAB/RAB vested in an independent board or council?</t>
    </r>
  </si>
  <si>
    <t>Partially independent=1</t>
  </si>
  <si>
    <t>o Less than 5%</t>
  </si>
  <si>
    <t>o 16–30%</t>
  </si>
  <si>
    <t>o 31–50%</t>
  </si>
  <si>
    <t>Yes=3</t>
  </si>
  <si>
    <t>o More than 50%</t>
  </si>
  <si>
    <r>
      <t>c.</t>
    </r>
    <r>
      <rPr>
        <sz val="7"/>
        <color theme="1"/>
        <rFont val="Arial"/>
        <family val="2"/>
      </rPr>
      <t xml:space="preserve">       </t>
    </r>
    <r>
      <rPr>
        <sz val="11"/>
        <color theme="1"/>
        <rFont val="Arial"/>
        <family val="2"/>
      </rPr>
      <t>Does the board or council appoint the director or CEO?</t>
    </r>
  </si>
  <si>
    <t>Board or council recommends=3</t>
  </si>
  <si>
    <t>Minister appoints independently=2</t>
  </si>
  <si>
    <t>None of the above=0</t>
  </si>
  <si>
    <t>Aggregate score: Governance</t>
  </si>
  <si>
    <t>6) Financial sustainability</t>
  </si>
  <si>
    <t>•  Accreditation strategy
•  Annual NAB/RAB business plans
•  Annual government budget allocations
•  Annual reports of the NAB/RAB
•   Monthly and annual financial statements of the NAB/RAB</t>
  </si>
  <si>
    <t>o 100% of need covered</t>
  </si>
  <si>
    <t>o 85% of need covered</t>
  </si>
  <si>
    <t>o 70% of need covered</t>
  </si>
  <si>
    <t>o 50% of need covered</t>
  </si>
  <si>
    <t>o Less than 50% of need covered</t>
  </si>
  <si>
    <r>
      <t>b.</t>
    </r>
    <r>
      <rPr>
        <sz val="7"/>
        <color theme="1"/>
        <rFont val="Arial"/>
        <family val="2"/>
      </rPr>
      <t xml:space="preserve">       </t>
    </r>
    <r>
      <rPr>
        <sz val="11"/>
        <color theme="1"/>
        <rFont val="Arial"/>
        <family val="2"/>
      </rPr>
      <t xml:space="preserve">Is specific funding (from the government or any other entity or entities or special fund) earmarked for the international and regional commitments of the NAB/RAB? </t>
    </r>
  </si>
  <si>
    <t>Every year there is a shortfall=2</t>
  </si>
  <si>
    <t>1-3 years=2</t>
  </si>
  <si>
    <t>Aggregate score: Financial sustainability</t>
  </si>
  <si>
    <t>Pillar 2: Administration and infrastructure</t>
  </si>
  <si>
    <t>7) Chief executive officer</t>
  </si>
  <si>
    <r>
      <t>a.</t>
    </r>
    <r>
      <rPr>
        <sz val="7"/>
        <color theme="1"/>
        <rFont val="Arial"/>
        <family val="2"/>
      </rPr>
      <t xml:space="preserve">       </t>
    </r>
    <r>
      <rPr>
        <sz val="11"/>
        <color theme="1"/>
        <rFont val="Arial"/>
        <family val="2"/>
      </rPr>
      <t>Has a full-time director or CEO been appointed with clear responsibilities to lead and manage the day-to-day affairs of the NAB/RAB?</t>
    </r>
  </si>
  <si>
    <t>Acting=2</t>
  </si>
  <si>
    <r>
      <t>b.</t>
    </r>
    <r>
      <rPr>
        <sz val="7"/>
        <color theme="1"/>
        <rFont val="Arial"/>
        <family val="2"/>
      </rPr>
      <t xml:space="preserve">       </t>
    </r>
    <r>
      <rPr>
        <sz val="11"/>
        <color theme="1"/>
        <rFont val="Arial"/>
        <family val="2"/>
      </rPr>
      <t>Is the director or CEO fully accountable to the board or council?</t>
    </r>
  </si>
  <si>
    <t>Accountable to minister and board or council=2</t>
  </si>
  <si>
    <t>Accountable to minister only=1</t>
  </si>
  <si>
    <r>
      <t>c.</t>
    </r>
    <r>
      <rPr>
        <sz val="7"/>
        <color theme="1"/>
        <rFont val="Arial"/>
        <family val="2"/>
      </rPr>
      <t xml:space="preserve">       </t>
    </r>
    <r>
      <rPr>
        <sz val="11"/>
        <color theme="1"/>
        <rFont val="Arial"/>
        <family val="2"/>
      </rPr>
      <t>Is the director or CEO a full member of the board or council?</t>
    </r>
  </si>
  <si>
    <r>
      <t>d.</t>
    </r>
    <r>
      <rPr>
        <sz val="7"/>
        <color theme="1"/>
        <rFont val="Arial"/>
        <family val="2"/>
      </rPr>
      <t xml:space="preserve">       </t>
    </r>
    <r>
      <rPr>
        <sz val="11"/>
        <color theme="1"/>
        <rFont val="Arial"/>
        <family val="2"/>
      </rPr>
      <t>Are the key performance criteria for the director or CEO defined and evaluated at least annually by the board or council?</t>
    </r>
  </si>
  <si>
    <t>Informally=2</t>
  </si>
  <si>
    <t>Aggregate score: Chief executive officer</t>
  </si>
  <si>
    <t>8) Organizational structure</t>
  </si>
  <si>
    <t>•  Approved organizational structure
•  Board or council decisions
•  Ministerial decisions
•  Financial system documentation</t>
  </si>
  <si>
    <t>Yes, each service clearly identifiable=4</t>
  </si>
  <si>
    <t>Mostly, some are still mixed=2</t>
  </si>
  <si>
    <r>
      <t>c.</t>
    </r>
    <r>
      <rPr>
        <sz val="7"/>
        <color theme="1"/>
        <rFont val="Arial"/>
        <family val="2"/>
      </rPr>
      <t xml:space="preserve">       </t>
    </r>
    <r>
      <rPr>
        <sz val="11"/>
        <color theme="1"/>
        <rFont val="Arial"/>
        <family val="2"/>
      </rPr>
      <t>Does the NAB/RAB have the following structures in place?</t>
    </r>
  </si>
  <si>
    <t>o Accreditation approvals committee</t>
  </si>
  <si>
    <t>o Training division</t>
  </si>
  <si>
    <t>o Accreditation advisory forum</t>
  </si>
  <si>
    <t xml:space="preserve">Yes=1 </t>
  </si>
  <si>
    <t>Aggregate score: Organizational structure</t>
  </si>
  <si>
    <t>9) Management and personnel</t>
  </si>
  <si>
    <t>•  Approved organizational structure
•  Actual staffing levels
•  Staff turnover figures</t>
  </si>
  <si>
    <r>
      <t>a.</t>
    </r>
    <r>
      <rPr>
        <sz val="7"/>
        <color theme="1"/>
        <rFont val="Arial"/>
        <family val="2"/>
      </rPr>
      <t xml:space="preserve">       </t>
    </r>
    <r>
      <rPr>
        <sz val="11"/>
        <color theme="1"/>
        <rFont val="Arial"/>
        <family val="2"/>
      </rPr>
      <t>Are the approved managerial posts filled?</t>
    </r>
  </si>
  <si>
    <r>
      <t>o 90</t>
    </r>
    <r>
      <rPr>
        <sz val="11"/>
        <color theme="1"/>
        <rFont val="Calibri"/>
        <family val="2"/>
      </rPr>
      <t>–</t>
    </r>
    <r>
      <rPr>
        <sz val="11"/>
        <color theme="1"/>
        <rFont val="Arial"/>
        <family val="2"/>
      </rPr>
      <t>100%</t>
    </r>
  </si>
  <si>
    <t>o 80–89%</t>
  </si>
  <si>
    <t>o 70–79%</t>
  </si>
  <si>
    <t>o 60–69%</t>
  </si>
  <si>
    <t>o &lt; 60%</t>
  </si>
  <si>
    <r>
      <t>b.</t>
    </r>
    <r>
      <rPr>
        <sz val="7"/>
        <color theme="1"/>
        <rFont val="Arial"/>
        <family val="2"/>
      </rPr>
      <t xml:space="preserve">       </t>
    </r>
    <r>
      <rPr>
        <sz val="11"/>
        <color theme="1"/>
        <rFont val="Arial"/>
        <family val="2"/>
      </rPr>
      <t>Are the approved technical posts filled?</t>
    </r>
  </si>
  <si>
    <t>o 90–100%</t>
  </si>
  <si>
    <r>
      <t>c.</t>
    </r>
    <r>
      <rPr>
        <sz val="7"/>
        <color theme="1"/>
        <rFont val="Arial"/>
        <family val="2"/>
      </rPr>
      <t xml:space="preserve">       </t>
    </r>
    <r>
      <rPr>
        <sz val="11"/>
        <color theme="1"/>
        <rFont val="Arial"/>
        <family val="2"/>
      </rPr>
      <t>Are the responsibilities and key performance indicators (KPIs) of each of the managers in (a) formally defined?</t>
    </r>
  </si>
  <si>
    <t>Responsibilities yes, KPIs no=2</t>
  </si>
  <si>
    <r>
      <t>d.</t>
    </r>
    <r>
      <rPr>
        <sz val="7"/>
        <color theme="1"/>
        <rFont val="Arial"/>
        <family val="2"/>
      </rPr>
      <t xml:space="preserve">       </t>
    </r>
    <r>
      <rPr>
        <sz val="11"/>
        <color theme="1"/>
        <rFont val="Arial"/>
        <family val="2"/>
      </rPr>
      <t>Are the responsibilities and key performance indicators (KPIs) of each of the technical posts in (b) formally defined?</t>
    </r>
  </si>
  <si>
    <t>Partially=1</t>
  </si>
  <si>
    <t>Aggregate score: Management and personnel</t>
  </si>
  <si>
    <t>10) Premises</t>
  </si>
  <si>
    <t>The NAB/RAB as a premier QI organization occupies premises appropriate to its status, accessible to its customers, yet conducive for maintaining confidentialities, with minimum environmental disturbances and facilitating optimum service delivery.</t>
  </si>
  <si>
    <r>
      <t>a.</t>
    </r>
    <r>
      <rPr>
        <sz val="7"/>
        <color theme="1"/>
        <rFont val="Arial"/>
        <family val="2"/>
      </rPr>
      <t xml:space="preserve">       </t>
    </r>
    <r>
      <rPr>
        <sz val="11"/>
        <color theme="1"/>
        <rFont val="Arial"/>
        <family val="2"/>
      </rPr>
      <t xml:space="preserve">Is the NAB/RAB housed in appropriate premises, easily accessible by clients (for example, not in the middle of town with traffic problems), and have adequate parking (that is, not haphazardly all over the sidewalk)? </t>
    </r>
  </si>
  <si>
    <r>
      <t>b.</t>
    </r>
    <r>
      <rPr>
        <sz val="7"/>
        <color theme="1"/>
        <rFont val="Arial"/>
        <family val="2"/>
      </rPr>
      <t xml:space="preserve">       </t>
    </r>
    <r>
      <rPr>
        <sz val="11"/>
        <color theme="1"/>
        <rFont val="Arial"/>
        <family val="2"/>
      </rPr>
      <t>Is the NAB/RAB housed in premises that allow for acceptable working conditions for employees (light, ventilation, temperature, space available, furniture, and so on)?</t>
    </r>
  </si>
  <si>
    <t>Needs upgrading=1</t>
  </si>
  <si>
    <r>
      <t>c.</t>
    </r>
    <r>
      <rPr>
        <sz val="7"/>
        <color theme="1"/>
        <rFont val="Arial"/>
        <family val="2"/>
      </rPr>
      <t xml:space="preserve">       </t>
    </r>
    <r>
      <rPr>
        <sz val="11"/>
        <color theme="1"/>
        <rFont val="Arial"/>
        <family val="2"/>
      </rPr>
      <t>Do the premises have adequate meeting rooms for technical committee meetings?</t>
    </r>
  </si>
  <si>
    <t>Inadequate=1</t>
  </si>
  <si>
    <t>Aggregate score: Premises</t>
  </si>
  <si>
    <t>11) Equipment</t>
  </si>
  <si>
    <t>•  Consideration of effectiveness and efficiency of the IT system
•  Consideration of access control of the IT system</t>
  </si>
  <si>
    <t>An effective and efficient intranet is available, and IT equipment (servers, computers, printers, digital projectors, and so on) is installed and maintained, including appropriate confidentiality measures.</t>
  </si>
  <si>
    <t>Must be upgraded=2</t>
  </si>
  <si>
    <r>
      <t>b.</t>
    </r>
    <r>
      <rPr>
        <sz val="7"/>
        <color theme="1"/>
        <rFont val="Arial"/>
        <family val="2"/>
      </rPr>
      <t xml:space="preserve">       </t>
    </r>
    <r>
      <rPr>
        <sz val="11"/>
        <color theme="1"/>
        <rFont val="Arial"/>
        <family val="2"/>
      </rPr>
      <t>Is an IT network available and operational for effective electronic communication to and from the outside world, especially through the internet?</t>
    </r>
  </si>
  <si>
    <t>Must be upgraded=1</t>
  </si>
  <si>
    <t>Aggregates score: Equipment</t>
  </si>
  <si>
    <t>Pillar 3: Service delivery and technical competency</t>
  </si>
  <si>
    <t>Not yet for all accreditation scopes=2</t>
  </si>
  <si>
    <t>Yes, but not yet formally registered=1</t>
  </si>
  <si>
    <t>Assessors yes, technical experts no=2</t>
  </si>
  <si>
    <t>Aggregate score: Assessors and technical experts</t>
  </si>
  <si>
    <t>In some=2</t>
  </si>
  <si>
    <t>Ad hoc meetings only=1</t>
  </si>
  <si>
    <r>
      <t>b.</t>
    </r>
    <r>
      <rPr>
        <sz val="7"/>
        <color theme="1"/>
        <rFont val="Arial"/>
        <family val="2"/>
      </rPr>
      <t xml:space="preserve">       </t>
    </r>
    <r>
      <rPr>
        <sz val="11"/>
        <color theme="1"/>
        <rFont val="Arial"/>
        <family val="2"/>
      </rPr>
      <t>Are the specialist technical committees or working groups representative of experts from all the stakeholders in both the public and private sector?</t>
    </r>
  </si>
  <si>
    <t>Lack experts=1</t>
  </si>
  <si>
    <r>
      <t>c.</t>
    </r>
    <r>
      <rPr>
        <sz val="7"/>
        <color theme="1"/>
        <rFont val="Arial"/>
        <family val="2"/>
      </rPr>
      <t xml:space="preserve">       </t>
    </r>
    <r>
      <rPr>
        <sz val="11"/>
        <color theme="1"/>
        <rFont val="Arial"/>
        <family val="2"/>
      </rPr>
      <t>Does the NAB/RAB consider the recommendations of the specialist committees or working groups and can implementation thereof be demonstrated?</t>
    </r>
  </si>
  <si>
    <t>Difficult to demonstrate=1</t>
  </si>
  <si>
    <t>Aggregate score: Specialist technical committees</t>
  </si>
  <si>
    <t>Yes, externally evaluated=4</t>
  </si>
  <si>
    <t>Yes, not externally evaluated=3</t>
  </si>
  <si>
    <t>Being implemented=2</t>
  </si>
  <si>
    <t>Some elements still missing=2</t>
  </si>
  <si>
    <t>In process of being developed=1</t>
  </si>
  <si>
    <t>Yes, up-to-date=4</t>
  </si>
  <si>
    <t>Yes, needs updating=2</t>
  </si>
  <si>
    <t>Only available on request=1</t>
  </si>
  <si>
    <t>Aggregate score: Quality system documentation</t>
  </si>
  <si>
    <r>
      <t>a.</t>
    </r>
    <r>
      <rPr>
        <sz val="7"/>
        <color theme="1"/>
        <rFont val="Arial"/>
        <family val="2"/>
      </rPr>
      <t xml:space="preserve">       </t>
    </r>
    <r>
      <rPr>
        <sz val="11"/>
        <color theme="1"/>
        <rFont val="Arial"/>
        <family val="2"/>
      </rPr>
      <t>Does the formal accreditation process include the following distinct steps?</t>
    </r>
  </si>
  <si>
    <t>o Assessment team selection</t>
  </si>
  <si>
    <r>
      <t>b.</t>
    </r>
    <r>
      <rPr>
        <sz val="7"/>
        <color theme="1"/>
        <rFont val="Arial"/>
        <family val="2"/>
      </rPr>
      <t xml:space="preserve">       </t>
    </r>
    <r>
      <rPr>
        <sz val="11"/>
        <color theme="1"/>
        <rFont val="Arial"/>
        <family val="2"/>
      </rPr>
      <t xml:space="preserve">Does the NAB/RAB provide for specific time limits for the completion of the accreditation process steps within its publicly available documentation? </t>
    </r>
  </si>
  <si>
    <t>Yes, both for the NAB/RAB and applicant=4</t>
  </si>
  <si>
    <t>Yes, for the NAB/RAB only=2</t>
  </si>
  <si>
    <t>Yes, continuously=4</t>
  </si>
  <si>
    <t>Ad hoc reviews=2</t>
  </si>
  <si>
    <t>Only when challenged by applicants=1</t>
  </si>
  <si>
    <t>Aggregate score: Assessment process</t>
  </si>
  <si>
    <t>Yes, for all accreditations=4</t>
  </si>
  <si>
    <t>Ad hoc, when considered necessary=2</t>
  </si>
  <si>
    <t>Yes, always=4</t>
  </si>
  <si>
    <t>Most of the time=2</t>
  </si>
  <si>
    <t>Scope not detailed on certificate=1</t>
  </si>
  <si>
    <t>Only important elements reassessed=2</t>
  </si>
  <si>
    <t xml:space="preserve">Pillar 4: External relations and recognition </t>
  </si>
  <si>
    <t>o Lead assessors</t>
  </si>
  <si>
    <t>o Assessors</t>
  </si>
  <si>
    <t>o Technical experts</t>
  </si>
  <si>
    <t>o Experience</t>
  </si>
  <si>
    <t>Yes=1.5</t>
  </si>
  <si>
    <t>Aggregate score: Training system</t>
  </si>
  <si>
    <t xml:space="preserve">Member and signatory of both ILAC and IAF regional cooperation bodies=4 </t>
  </si>
  <si>
    <t>Ad hoc involvement=1</t>
  </si>
  <si>
    <t>Less than 75% of the time=2</t>
  </si>
  <si>
    <t>Less than 50% of the time=1</t>
  </si>
  <si>
    <t>Aggregate score: Liaison with regional organizations</t>
  </si>
  <si>
    <t>(a+b)/2</t>
  </si>
  <si>
    <t>•  Accreditation strategy and its implementation plans
•  ILAC and IAF membership data
•  ILAC and IAF technical committee data
•  Annual reports of the NAB/RAB
•  Business plans and minutes of the NAB/RAB technical committees
•  Formal communication records of the NAB/RAB with ILAC and the IAF
•  Twinning agreement with a signatory NAB/RAB</t>
  </si>
  <si>
    <t>The country is a member of ILAC and the IAF if it is a signatory of the multilateral recognition arrangements, or an associate member if it is not.  The NAB/RAB is actively involved in relevant committees, subcommittees, and information exchange groups of ILAC and the IAF.</t>
  </si>
  <si>
    <r>
      <t>a.</t>
    </r>
    <r>
      <rPr>
        <sz val="7"/>
        <color theme="1"/>
        <rFont val="Arial"/>
        <family val="2"/>
      </rPr>
      <t xml:space="preserve">       </t>
    </r>
    <r>
      <rPr>
        <sz val="11"/>
        <color theme="1"/>
        <rFont val="Arial"/>
        <family val="2"/>
      </rPr>
      <t>Is the NAB/RAB a member of ILAC and the IAF?</t>
    </r>
  </si>
  <si>
    <t>Member and signatory of both=4</t>
  </si>
  <si>
    <t>Member and signatory of either ILAC or the IAF=2</t>
  </si>
  <si>
    <t>Associate member of both=2</t>
  </si>
  <si>
    <t>Associate member of either ILAC or the IAF=1</t>
  </si>
  <si>
    <r>
      <t>b.</t>
    </r>
    <r>
      <rPr>
        <sz val="7"/>
        <color theme="1"/>
        <rFont val="Arial"/>
        <family val="2"/>
      </rPr>
      <t xml:space="preserve">       </t>
    </r>
    <r>
      <rPr>
        <sz val="11"/>
        <color theme="1"/>
        <rFont val="Arial"/>
        <family val="2"/>
      </rPr>
      <t>Does the NAB/RAB participate actively in the ILAC and IAF general assemblies?</t>
    </r>
  </si>
  <si>
    <t>Yes, every time=4</t>
  </si>
  <si>
    <t>Intermittently=2</t>
  </si>
  <si>
    <r>
      <t>c.</t>
    </r>
    <r>
      <rPr>
        <sz val="7"/>
        <color theme="1"/>
        <rFont val="Arial"/>
        <family val="2"/>
      </rPr>
      <t xml:space="preserve">       </t>
    </r>
    <r>
      <rPr>
        <sz val="11"/>
        <color theme="1"/>
        <rFont val="Arial"/>
        <family val="2"/>
      </rPr>
      <t>Does the NAB/RAB actively participate in relevant ILAC and IAF committees, subcommittees, and information exchange groups?</t>
    </r>
  </si>
  <si>
    <t>Yes, on a continuous basis=4</t>
  </si>
  <si>
    <t>Aggregate score: Liaison with international organizations</t>
  </si>
  <si>
    <t>The NAB/RAB is a signatory of the multilateral recognition arrangements of ILAC and the IAF, thereby giving it international recognition.</t>
  </si>
  <si>
    <t>Yes, and all nonconformities closed out=4</t>
  </si>
  <si>
    <t>Yes, but nonconformities still need to be closed out=2</t>
  </si>
  <si>
    <t>No, but has been planned=1</t>
  </si>
  <si>
    <r>
      <t>b.</t>
    </r>
    <r>
      <rPr>
        <sz val="7"/>
        <color theme="1"/>
        <rFont val="Arial"/>
        <family val="2"/>
      </rPr>
      <t xml:space="preserve">       </t>
    </r>
    <r>
      <rPr>
        <sz val="11"/>
        <color theme="1"/>
        <rFont val="Arial"/>
        <family val="2"/>
      </rPr>
      <t>Has the NAB/RAB become a signatory to the ILAC and IAF accreditation scopes it provides accreditation services in?</t>
    </r>
  </si>
  <si>
    <t>Yes, both ILAC and the IAF=4</t>
  </si>
  <si>
    <t>Yes, some scopes still pending=3</t>
  </si>
  <si>
    <t>Only ILAC or the IAF signed, the other pending=2</t>
  </si>
  <si>
    <t>Only ILAC or the IAF signed, the other not applied for=1</t>
  </si>
  <si>
    <t>Aggregate score: International recognition</t>
  </si>
  <si>
    <t>•  Line ministry policies, pronouncements, documentation, and regulations
•  Quality council (or similar) documentation and minutes of meetings
•  Technical regulation coordination office mandate and pronouncements</t>
  </si>
  <si>
    <r>
      <t>a.</t>
    </r>
    <r>
      <rPr>
        <sz val="7"/>
        <color theme="1"/>
        <rFont val="Arial"/>
        <family val="2"/>
      </rPr>
      <t xml:space="preserve">       </t>
    </r>
    <r>
      <rPr>
        <sz val="11"/>
        <color theme="1"/>
        <rFont val="Arial"/>
        <family val="2"/>
      </rPr>
      <t>Does a formal mechanism exist between the NSB, NMI, and the NAB/RAB managements as well as their line ministries whereby issues can be discussed annually or every six months and coordination can be fostered?</t>
    </r>
  </si>
  <si>
    <t>Ad hoc=2</t>
  </si>
  <si>
    <r>
      <t>b.</t>
    </r>
    <r>
      <rPr>
        <sz val="7"/>
        <color theme="1"/>
        <rFont val="Arial"/>
        <family val="2"/>
      </rPr>
      <t xml:space="preserve">       </t>
    </r>
    <r>
      <rPr>
        <sz val="11"/>
        <color theme="1"/>
        <rFont val="Arial"/>
        <family val="2"/>
      </rPr>
      <t>Is it possible for the CEOs of the NSB, NMI, and NAB/RAB to attend each other’s council or board meetings as a matter of course as observers?</t>
    </r>
  </si>
  <si>
    <t>Only on invitation=2</t>
  </si>
  <si>
    <r>
      <t>c.</t>
    </r>
    <r>
      <rPr>
        <sz val="7"/>
        <color theme="1"/>
        <rFont val="Arial"/>
        <family val="2"/>
      </rPr>
      <t xml:space="preserve">       </t>
    </r>
    <r>
      <rPr>
        <sz val="11"/>
        <color theme="1"/>
        <rFont val="Arial"/>
        <family val="2"/>
      </rPr>
      <t>Has the government established a quality council, forum, or similar where all stakeholders of the QI can provide input and raise issues regarding the metrology needs of the country?</t>
    </r>
  </si>
  <si>
    <t>Ad hoc=1</t>
  </si>
  <si>
    <r>
      <t>d.</t>
    </r>
    <r>
      <rPr>
        <sz val="7"/>
        <color theme="1"/>
        <rFont val="Arial"/>
        <family val="2"/>
      </rPr>
      <t xml:space="preserve">       </t>
    </r>
    <r>
      <rPr>
        <sz val="11"/>
        <color theme="1"/>
        <rFont val="Arial"/>
        <family val="2"/>
      </rPr>
      <t>Do NMI and NSB representatives participate in the NAB technical committees?</t>
    </r>
  </si>
  <si>
    <t>Aggregate score: Liaison within the QI</t>
  </si>
  <si>
    <t>Accreditation</t>
  </si>
  <si>
    <t>Pillar 4: External relations and recognition</t>
  </si>
  <si>
    <t>Accreditation strategy</t>
  </si>
  <si>
    <t>Legal entity</t>
  </si>
  <si>
    <t>Autonomy</t>
  </si>
  <si>
    <t>Legal standing of accreditation</t>
  </si>
  <si>
    <t>Governance</t>
  </si>
  <si>
    <t>Financial sustainability</t>
  </si>
  <si>
    <t>Chief executive officer</t>
  </si>
  <si>
    <t>Organizational structure</t>
  </si>
  <si>
    <t>Management and personnel</t>
  </si>
  <si>
    <t>Premises</t>
  </si>
  <si>
    <t>Equipment</t>
  </si>
  <si>
    <t>Assessors and technical experts</t>
  </si>
  <si>
    <t>Specialist technical committees</t>
  </si>
  <si>
    <t>Assessment process</t>
  </si>
  <si>
    <t>Training system</t>
  </si>
  <si>
    <t>Liaison with regional organizations</t>
  </si>
  <si>
    <t>Liaison with international organizations</t>
  </si>
  <si>
    <t>International recognition</t>
  </si>
  <si>
    <t>Coordination within the QI system</t>
  </si>
  <si>
    <t>x</t>
  </si>
  <si>
    <t>1) Standards strategy</t>
  </si>
  <si>
    <t>• Annual reports of the NSB
• NSB website
• Relevant ministry (e.g., Trade and Industry) website
• Annual reports of the NSB</t>
  </si>
  <si>
    <r>
      <t>a.</t>
    </r>
    <r>
      <rPr>
        <sz val="7"/>
        <color theme="1"/>
        <rFont val="Arial"/>
        <family val="2"/>
      </rPr>
      <t xml:space="preserve">       </t>
    </r>
    <r>
      <rPr>
        <sz val="11"/>
        <color theme="1"/>
        <rFont val="Arial"/>
        <family val="2"/>
      </rPr>
      <t>Is a standards strategy in place?</t>
    </r>
  </si>
  <si>
    <r>
      <t>b.</t>
    </r>
    <r>
      <rPr>
        <sz val="7"/>
        <color theme="1"/>
        <rFont val="Arial"/>
        <family val="2"/>
      </rPr>
      <t xml:space="preserve">       </t>
    </r>
    <r>
      <rPr>
        <sz val="11"/>
        <color theme="1"/>
        <rFont val="Arial"/>
        <family val="2"/>
      </rPr>
      <t>Does the standards strategy include all the necessary elements, namely</t>
    </r>
  </si>
  <si>
    <t>o Information systems to be established</t>
  </si>
  <si>
    <t>o Stakeholder engagement</t>
  </si>
  <si>
    <r>
      <t>c.</t>
    </r>
    <r>
      <rPr>
        <sz val="7"/>
        <color theme="1"/>
        <rFont val="Arial"/>
        <family val="2"/>
      </rPr>
      <t xml:space="preserve">       </t>
    </r>
    <r>
      <rPr>
        <sz val="11"/>
        <color theme="1"/>
        <rFont val="Arial"/>
        <family val="2"/>
      </rPr>
      <t>Is an implementation plan for the standards strategy in place and being followed?</t>
    </r>
  </si>
  <si>
    <t>Aggregate score: Standards strategy</t>
  </si>
  <si>
    <t>The national standards body (NSB) exists as a legal entity, or a defined part of a legal entity, such that it can be held legally responsible for its standards development and publication activities.</t>
  </si>
  <si>
    <r>
      <t>a.</t>
    </r>
    <r>
      <rPr>
        <sz val="7"/>
        <color theme="1"/>
        <rFont val="Arial"/>
        <family val="2"/>
      </rPr>
      <t xml:space="preserve">       </t>
    </r>
    <r>
      <rPr>
        <sz val="11"/>
        <color theme="1"/>
        <rFont val="Arial"/>
        <family val="2"/>
      </rPr>
      <t>Has the NSB been established as a legal entity, i.e., by legislation or by articles of incorporation?</t>
    </r>
  </si>
  <si>
    <t>o Council or board of the NSB</t>
  </si>
  <si>
    <t>o Finances of the NSB</t>
  </si>
  <si>
    <t>o Development and publication of national standards</t>
  </si>
  <si>
    <t>o International or regional liaison</t>
  </si>
  <si>
    <t xml:space="preserve">Yes=1   </t>
  </si>
  <si>
    <r>
      <t>c.</t>
    </r>
    <r>
      <rPr>
        <sz val="7"/>
        <color theme="1"/>
        <rFont val="Arial"/>
        <family val="2"/>
      </rPr>
      <t xml:space="preserve">       </t>
    </r>
    <r>
      <rPr>
        <sz val="11"/>
        <color theme="1"/>
        <rFont val="Arial"/>
        <family val="2"/>
      </rPr>
      <t>Is the legislation or articles of incorporation up-to-date, i.e., has it been reviewed recently?</t>
    </r>
  </si>
  <si>
    <r>
      <t>o Last review or revision  5</t>
    </r>
    <r>
      <rPr>
        <sz val="11"/>
        <color theme="1"/>
        <rFont val="Calibri"/>
        <family val="2"/>
      </rPr>
      <t>–</t>
    </r>
    <r>
      <rPr>
        <sz val="11"/>
        <color theme="1"/>
        <rFont val="Arial"/>
        <family val="2"/>
      </rPr>
      <t>10 years ago</t>
    </r>
  </si>
  <si>
    <t> </t>
  </si>
  <si>
    <t>The NSB and its council or board has the mandate to effectively manage the affairs of the NSB without undue outside interference or restrictions.</t>
  </si>
  <si>
    <t>The NSB and its board or council can decide on the following:</t>
  </si>
  <si>
    <t>o Adopt and revoke standards</t>
  </si>
  <si>
    <t>o Determine the fees of standards publications</t>
  </si>
  <si>
    <t>o Offer new services or initiate new activities</t>
  </si>
  <si>
    <t>o Solicit membership in international or regional standardizing organizations and sign international agreements</t>
  </si>
  <si>
    <t>Sum total</t>
  </si>
  <si>
    <t>4) Legal standing of national standards</t>
  </si>
  <si>
    <t>The national standards have legal standing within the legal system of the country, even though they are voluntary in WTO TBT Agreement context.</t>
  </si>
  <si>
    <r>
      <t>a.</t>
    </r>
    <r>
      <rPr>
        <sz val="7"/>
        <color theme="1"/>
        <rFont val="Arial"/>
        <family val="2"/>
      </rPr>
      <t xml:space="preserve">       </t>
    </r>
    <r>
      <rPr>
        <sz val="11"/>
        <color theme="1"/>
        <rFont val="Arial"/>
        <family val="2"/>
      </rPr>
      <t>Do the national standards enjoy legal standing above any other normative document published by others through a legislative instrument (e.g., legislation, regulation, or decree)?</t>
    </r>
  </si>
  <si>
    <r>
      <t>b.</t>
    </r>
    <r>
      <rPr>
        <sz val="7"/>
        <color theme="1"/>
        <rFont val="Arial"/>
        <family val="2"/>
      </rPr>
      <t xml:space="preserve">       </t>
    </r>
    <r>
      <rPr>
        <sz val="11"/>
        <color theme="1"/>
        <rFont val="Arial"/>
        <family val="2"/>
      </rPr>
      <t>Are regulatory authorities mandated through this legal instrument to reference national standards simply by number, date, and title?</t>
    </r>
  </si>
  <si>
    <t>Copyright not protected when referenced=2</t>
  </si>
  <si>
    <t>Aggregate score: Legal standing of national standards</t>
  </si>
  <si>
    <r>
      <t>a.</t>
    </r>
    <r>
      <rPr>
        <sz val="7"/>
        <color theme="1"/>
        <rFont val="Arial"/>
        <family val="2"/>
      </rPr>
      <t xml:space="preserve">       </t>
    </r>
    <r>
      <rPr>
        <sz val="11"/>
        <color theme="1"/>
        <rFont val="Arial"/>
        <family val="2"/>
      </rPr>
      <t>Is the governance of the NSB vested in an independent board or council?</t>
    </r>
  </si>
  <si>
    <t>Partially independent=2</t>
  </si>
  <si>
    <r>
      <t>b.</t>
    </r>
    <r>
      <rPr>
        <sz val="7"/>
        <color theme="1"/>
        <rFont val="Arial"/>
        <family val="2"/>
      </rPr>
      <t xml:space="preserve">       </t>
    </r>
    <r>
      <rPr>
        <sz val="11"/>
        <color theme="1"/>
        <rFont val="Arial"/>
        <family val="2"/>
      </rPr>
      <t>Is the private sector represented in the board or council, and if so, what is the percentage representation?</t>
    </r>
  </si>
  <si>
    <r>
      <t>o 5</t>
    </r>
    <r>
      <rPr>
        <sz val="12.65"/>
        <color theme="1"/>
        <rFont val="Calibri"/>
        <family val="2"/>
      </rPr>
      <t>–</t>
    </r>
    <r>
      <rPr>
        <sz val="11"/>
        <color theme="1"/>
        <rFont val="Arial"/>
        <family val="2"/>
      </rPr>
      <t>15%</t>
    </r>
  </si>
  <si>
    <t>• National quality policy
• Annual government budget allocations
• Annual reports of the NSB
• Monthly and annual financial statements of the NSB
• Monthly figures for standards sales</t>
  </si>
  <si>
    <t>The finances from government, membership fees, sales of standards and information, financial support from industry, and other sources are adequate to ensure the financial sustainability of the NSB in the medium to long term.</t>
  </si>
  <si>
    <r>
      <t>d.</t>
    </r>
    <r>
      <rPr>
        <sz val="7"/>
        <color theme="1"/>
        <rFont val="Arial"/>
        <family val="2"/>
      </rPr>
      <t xml:space="preserve">       </t>
    </r>
    <r>
      <rPr>
        <sz val="11"/>
        <color theme="1"/>
        <rFont val="Arial"/>
        <family val="2"/>
      </rPr>
      <t>Is specific funding (from the government or any other entity or entities or special fund) earmarked for the international and regional commitments of the NSB?</t>
    </r>
  </si>
  <si>
    <r>
      <t>e.</t>
    </r>
    <r>
      <rPr>
        <sz val="7"/>
        <color theme="1"/>
        <rFont val="Arial"/>
        <family val="2"/>
      </rPr>
      <t xml:space="preserve">       </t>
    </r>
    <r>
      <rPr>
        <sz val="11"/>
        <color theme="1"/>
        <rFont val="Arial"/>
        <family val="2"/>
      </rPr>
      <t>Is a formal financial plan established for the medium term, i.e., the following 3–5 years?</t>
    </r>
  </si>
  <si>
    <t>1–3 years=2</t>
  </si>
  <si>
    <t>(a+b+c+d+e)/5</t>
  </si>
  <si>
    <t xml:space="preserve">A director or a CEO with responsibilities to lead the organization and oversee the day-to-day affairs of the NSB is appointed. </t>
  </si>
  <si>
    <r>
      <t>a.</t>
    </r>
    <r>
      <rPr>
        <sz val="7"/>
        <color theme="1"/>
        <rFont val="Arial"/>
        <family val="2"/>
      </rPr>
      <t xml:space="preserve">       </t>
    </r>
    <r>
      <rPr>
        <sz val="11"/>
        <color theme="1"/>
        <rFont val="Arial"/>
        <family val="2"/>
      </rPr>
      <t>Has a full-time director or CEO been appointed with clear responsibilities to lead and manage the NSB?</t>
    </r>
  </si>
  <si>
    <t>• Approved organizational structure
• Board or council decisions
• Ministerial decisions
• Financial system documentation</t>
  </si>
  <si>
    <t>The organizational structure of an NSB should have divisions that optimally support the standards development process consisting of (i) standards development; (ii) standards editing, approval, and publication; and (iii) standards information and sales.</t>
  </si>
  <si>
    <r>
      <t>a.</t>
    </r>
    <r>
      <rPr>
        <sz val="7"/>
        <color theme="1"/>
        <rFont val="Arial"/>
        <family val="2"/>
      </rPr>
      <t xml:space="preserve">       </t>
    </r>
    <r>
      <rPr>
        <sz val="11"/>
        <color theme="1"/>
        <rFont val="Arial"/>
        <family val="2"/>
      </rPr>
      <t>Irrespective of whether the NSB is part of a larger organization, does it have a clearly identifiable and separate department for standards development, publication, and information?</t>
    </r>
  </si>
  <si>
    <t>Integrated with one other service, e.g., metrology=2</t>
  </si>
  <si>
    <r>
      <t>b.</t>
    </r>
    <r>
      <rPr>
        <sz val="7"/>
        <color theme="1"/>
        <rFont val="Arial"/>
        <family val="2"/>
      </rPr>
      <t xml:space="preserve">       </t>
    </r>
    <r>
      <rPr>
        <sz val="11"/>
        <color theme="1"/>
        <rFont val="Arial"/>
        <family val="2"/>
      </rPr>
      <t>Does the NSB have clearly identifiable and separate divisions within the standards department of (a) for the following?</t>
    </r>
  </si>
  <si>
    <t>o Project approval (can be management)</t>
  </si>
  <si>
    <t>o Standards development</t>
  </si>
  <si>
    <t>o Editing</t>
  </si>
  <si>
    <t>o Standards information and sales</t>
  </si>
  <si>
    <t xml:space="preserve">Yes=1  </t>
  </si>
  <si>
    <t>o Yes      o No</t>
  </si>
  <si>
    <r>
      <t>c.</t>
    </r>
    <r>
      <rPr>
        <sz val="7"/>
        <color theme="1"/>
        <rFont val="Arial"/>
        <family val="2"/>
      </rPr>
      <t xml:space="preserve">       </t>
    </r>
    <r>
      <rPr>
        <sz val="11"/>
        <color theme="1"/>
        <rFont val="Arial"/>
        <family val="2"/>
      </rPr>
      <t>Is the head of the standards department a full member of the NSB executive?</t>
    </r>
  </si>
  <si>
    <t>For information only:</t>
  </si>
  <si>
    <r>
      <t>d.</t>
    </r>
    <r>
      <rPr>
        <sz val="7"/>
        <color theme="1"/>
        <rFont val="Arial"/>
        <family val="2"/>
      </rPr>
      <t xml:space="preserve">       </t>
    </r>
    <r>
      <rPr>
        <sz val="11"/>
        <color theme="1"/>
        <rFont val="Arial"/>
        <family val="2"/>
      </rPr>
      <t>Is the NSB one of the following?</t>
    </r>
  </si>
  <si>
    <r>
      <t>(i)</t>
    </r>
    <r>
      <rPr>
        <sz val="7"/>
        <color theme="1"/>
        <rFont val="Arial"/>
        <family val="2"/>
      </rPr>
      <t xml:space="preserve">       </t>
    </r>
    <r>
      <rPr>
        <i/>
        <sz val="11"/>
        <color theme="1"/>
        <rFont val="Arial"/>
        <family val="2"/>
      </rPr>
      <t>Government department</t>
    </r>
  </si>
  <si>
    <r>
      <t>(ii)</t>
    </r>
    <r>
      <rPr>
        <sz val="7"/>
        <color theme="1"/>
        <rFont val="Arial"/>
        <family val="2"/>
      </rPr>
      <t xml:space="preserve">     </t>
    </r>
    <r>
      <rPr>
        <i/>
        <sz val="11"/>
        <color theme="1"/>
        <rFont val="Arial"/>
        <family val="2"/>
      </rPr>
      <t>Organization of public law (i.e., statutory body)</t>
    </r>
  </si>
  <si>
    <r>
      <t>(iii)</t>
    </r>
    <r>
      <rPr>
        <sz val="7"/>
        <color theme="1"/>
        <rFont val="Arial"/>
        <family val="2"/>
      </rPr>
      <t xml:space="preserve">    </t>
    </r>
    <r>
      <rPr>
        <i/>
        <sz val="11"/>
        <color theme="1"/>
        <rFont val="Arial"/>
        <family val="2"/>
      </rPr>
      <t>Private company without gain</t>
    </r>
  </si>
  <si>
    <r>
      <t>(iv)</t>
    </r>
    <r>
      <rPr>
        <sz val="7"/>
        <color theme="1"/>
        <rFont val="Arial"/>
        <family val="2"/>
      </rPr>
      <t xml:space="preserve">    </t>
    </r>
    <r>
      <rPr>
        <i/>
        <sz val="11"/>
        <color theme="1"/>
        <rFont val="Arial"/>
        <family val="2"/>
      </rPr>
      <t>Private company for gain</t>
    </r>
  </si>
  <si>
    <r>
      <t>e.</t>
    </r>
    <r>
      <rPr>
        <sz val="7"/>
        <color theme="1"/>
        <rFont val="Arial"/>
        <family val="2"/>
      </rPr>
      <t xml:space="preserve">       </t>
    </r>
    <r>
      <rPr>
        <sz val="11"/>
        <color theme="1"/>
        <rFont val="Arial"/>
        <family val="2"/>
      </rPr>
      <t>Does the NSB provide conformity assessment services?</t>
    </r>
  </si>
  <si>
    <r>
      <t>f.</t>
    </r>
    <r>
      <rPr>
        <sz val="7"/>
        <color theme="1"/>
        <rFont val="Arial"/>
        <family val="2"/>
      </rPr>
      <t xml:space="preserve">         </t>
    </r>
    <r>
      <rPr>
        <sz val="11"/>
        <color theme="1"/>
        <rFont val="Arial"/>
        <family val="2"/>
      </rPr>
      <t>Is the NSB involved in the development and implementation of technical regulations (including mandatory or compulsory standards)?</t>
    </r>
  </si>
  <si>
    <t>• Approved organizational structure
• Actual staffing levels
• Staff turnover figures</t>
  </si>
  <si>
    <t xml:space="preserve">Management and personnel are appointed who have the appropriate skill sets assured by appropriate training, qualifications, and experience for the management, technical knowledge, project management skills and language proficiency required by the various activities of the standards value chain. </t>
  </si>
  <si>
    <t>The NSB, as a premier QI organization, occupies premises appropriate to its status, accessible to its customers, with minimum environmental disturbances and facilitating optimum service delivery.</t>
  </si>
  <si>
    <r>
      <t>a.</t>
    </r>
    <r>
      <rPr>
        <sz val="7"/>
        <color theme="1"/>
        <rFont val="Arial"/>
        <family val="2"/>
      </rPr>
      <t xml:space="preserve">       </t>
    </r>
    <r>
      <rPr>
        <sz val="11"/>
        <color theme="1"/>
        <rFont val="Arial"/>
        <family val="2"/>
      </rPr>
      <t xml:space="preserve">Is the NSB housed in appropriate premises, i.e., is it easily accessible by clients (e.g., not in the middle of town with traffic problems); are access roads dust-free (e.g., tarred and without potholes); and is adequate parking available (e.g., not haphazardly all over the sidewalk)? </t>
    </r>
  </si>
  <si>
    <r>
      <t>b.</t>
    </r>
    <r>
      <rPr>
        <sz val="7"/>
        <color theme="1"/>
        <rFont val="Arial"/>
        <family val="2"/>
      </rPr>
      <t xml:space="preserve">       </t>
    </r>
    <r>
      <rPr>
        <sz val="11"/>
        <color theme="1"/>
        <rFont val="Arial"/>
        <family val="2"/>
      </rPr>
      <t>Is the NSB housed in premises that allow for acceptable working conditions for employees (light, ventilation, temperature, space available, furniture, and so on)?</t>
    </r>
  </si>
  <si>
    <t>Stuck away far from entrance=2</t>
  </si>
  <si>
    <t>An effective and efficient intranet is available, and IT equipment (servers, computers, printers, digital projectors, and so on) is installed and maintained.</t>
  </si>
  <si>
    <r>
      <t>a.</t>
    </r>
    <r>
      <rPr>
        <sz val="7"/>
        <color theme="1"/>
        <rFont val="Arial"/>
        <family val="2"/>
      </rPr>
      <t xml:space="preserve">       </t>
    </r>
    <r>
      <rPr>
        <sz val="11"/>
        <color theme="1"/>
        <rFont val="Arial"/>
        <family val="2"/>
      </rPr>
      <t>Is the appropriate IT equipment available for standards development work (desktop computers, digital projectors for meeting rooms, and so on)?</t>
    </r>
  </si>
  <si>
    <r>
      <t>c.</t>
    </r>
    <r>
      <rPr>
        <sz val="7"/>
        <color theme="1"/>
        <rFont val="Arial"/>
        <family val="2"/>
      </rPr>
      <t xml:space="preserve">       </t>
    </r>
    <r>
      <rPr>
        <sz val="11"/>
        <color theme="1"/>
        <rFont val="Arial"/>
        <family val="2"/>
      </rPr>
      <t>Is an intranet available for effective electronic communication within the NSB?</t>
    </r>
  </si>
  <si>
    <t>12) Standard for a standard</t>
  </si>
  <si>
    <t>The policies, procedures, and work instructions for the development of standards have been developed, implemented, and maintained and are publicly available.</t>
  </si>
  <si>
    <r>
      <t>a.</t>
    </r>
    <r>
      <rPr>
        <sz val="7"/>
        <color theme="1"/>
        <rFont val="Arial"/>
        <family val="2"/>
      </rPr>
      <t xml:space="preserve">       </t>
    </r>
    <r>
      <rPr>
        <sz val="11"/>
        <color theme="1"/>
        <rFont val="Arial"/>
        <family val="2"/>
      </rPr>
      <t>Has a publicly available “standard for a standard” been developed, approved, and used by all technical committees and the NSB as the guiding document for standards development?</t>
    </r>
  </si>
  <si>
    <r>
      <t>b.</t>
    </r>
    <r>
      <rPr>
        <sz val="7"/>
        <color theme="1"/>
        <rFont val="Arial"/>
        <family val="2"/>
      </rPr>
      <t xml:space="preserve">       </t>
    </r>
    <r>
      <rPr>
        <sz val="11"/>
        <color theme="1"/>
        <rFont val="Arial"/>
        <family val="2"/>
      </rPr>
      <t>Has a complete set of internal procedures and work instructions in the manner of ISO 9001 documentation requirements been developed, implemented, and maintained for the complete standards development process?</t>
    </r>
  </si>
  <si>
    <t>Needs revision=3</t>
  </si>
  <si>
    <r>
      <t>c.</t>
    </r>
    <r>
      <rPr>
        <sz val="7"/>
        <color theme="1"/>
        <rFont val="Arial"/>
        <family val="2"/>
      </rPr>
      <t xml:space="preserve">       </t>
    </r>
    <r>
      <rPr>
        <sz val="11"/>
        <color theme="1"/>
        <rFont val="Arial"/>
        <family val="2"/>
      </rPr>
      <t>Has an editing manual been developed and implemented to ensure the consistency and quality of published standards?</t>
    </r>
  </si>
  <si>
    <t>Aggregate score: Standard for a standard</t>
  </si>
  <si>
    <t>• Formal procedures for establishing technical committees
• List of technical committees and their scopes, secretariats, and chairpersons
• Membership lists of technical committees
• Annual evaluation of the performance of chairpersons and secretariats</t>
  </si>
  <si>
    <r>
      <t>a.</t>
    </r>
    <r>
      <rPr>
        <sz val="7"/>
        <color theme="1"/>
        <rFont val="Arial"/>
        <family val="2"/>
      </rPr>
      <t xml:space="preserve">       </t>
    </r>
    <r>
      <rPr>
        <sz val="11"/>
        <color theme="1"/>
        <rFont val="Arial"/>
        <family val="2"/>
      </rPr>
      <t xml:space="preserve">Technical committees are </t>
    </r>
  </si>
  <si>
    <t>o Established based on a needs analysis</t>
  </si>
  <si>
    <t>o Not limited to any particular number of participants</t>
  </si>
  <si>
    <t>o Open to all interested parties</t>
  </si>
  <si>
    <r>
      <t>b.</t>
    </r>
    <r>
      <rPr>
        <sz val="7"/>
        <color theme="1"/>
        <rFont val="Arial"/>
        <family val="2"/>
      </rPr>
      <t xml:space="preserve">       </t>
    </r>
    <r>
      <rPr>
        <sz val="11"/>
        <color theme="1"/>
        <rFont val="Arial"/>
        <family val="2"/>
      </rPr>
      <t>Is participation in technical committees widely advertised, thereby reaching industry, authorities, academia, and NGOs?</t>
    </r>
  </si>
  <si>
    <t>Limited fee=1</t>
  </si>
  <si>
    <t>Only some participants=2</t>
  </si>
  <si>
    <t>No=4</t>
  </si>
  <si>
    <t>Mostly=2</t>
  </si>
  <si>
    <t>Mirror committees are separate=1</t>
  </si>
  <si>
    <t>No mirror committees exist=0</t>
  </si>
  <si>
    <t>Aggregate score: Technical committees</t>
  </si>
  <si>
    <t>• Formal procedure for new project approvals
• New project evaluation documentation
• NSB website
• Formal notification to the ISO Central Secretariat</t>
  </si>
  <si>
    <t>6 out of 6 elements=4</t>
  </si>
  <si>
    <t>o Allocation to a current technical committee or establishment of a new one</t>
  </si>
  <si>
    <t>4 or 5 out of 6 elements=3</t>
  </si>
  <si>
    <t>o Availability of resources, e.g., budget, personnel, and so on</t>
  </si>
  <si>
    <t>2 or 3 elements out of 6=2</t>
  </si>
  <si>
    <t>o Availability of international standards to be adopted</t>
  </si>
  <si>
    <t>1 or 2 elements out of 6=1</t>
  </si>
  <si>
    <t>o Priority of the work</t>
  </si>
  <si>
    <t>o Risks to be managed to complete the project</t>
  </si>
  <si>
    <t>Updated quarterly=3</t>
  </si>
  <si>
    <t>Updated six-monthly=2</t>
  </si>
  <si>
    <t>Updated annually=1</t>
  </si>
  <si>
    <t>Continuously updated=4</t>
  </si>
  <si>
    <t>Every six months=3</t>
  </si>
  <si>
    <t>Annually=2</t>
  </si>
  <si>
    <t>Aggregate score: New project approval and work programme</t>
  </si>
  <si>
    <t>• Standard for a standard
• Formal technical committee meeting procedures
• Technical committee business plans
• Schedules of technical committee meetings
• Working documentation of technical committees and their circulation
• Minutes of technical committee meetings</t>
  </si>
  <si>
    <t>Sometimes=1</t>
  </si>
  <si>
    <r>
      <t>b.</t>
    </r>
    <r>
      <rPr>
        <sz val="7"/>
        <color theme="1"/>
        <rFont val="Arial"/>
        <family val="2"/>
      </rPr>
      <t xml:space="preserve">       </t>
    </r>
    <r>
      <rPr>
        <sz val="11"/>
        <color theme="1"/>
        <rFont val="Arial"/>
        <family val="2"/>
      </rPr>
      <t xml:space="preserve">Are technical committee meetings held at reasonable intervals that allow all stakeholders to attend them, and are meeting dates communicated in a timely manner for all to attend? 
</t>
    </r>
    <r>
      <rPr>
        <i/>
        <sz val="11"/>
        <color theme="1"/>
        <rFont val="Arial"/>
        <family val="2"/>
      </rPr>
      <t>NOTE: By organizing meetings every week or every two weeks to “speed up” the process is counterproductive, because most industry representatives may not attend. A meeting every two or three months may be a better approach, for example, provided the documentation is complete.</t>
    </r>
  </si>
  <si>
    <r>
      <t>c.</t>
    </r>
    <r>
      <rPr>
        <sz val="7"/>
        <color theme="1"/>
        <rFont val="Arial"/>
        <family val="2"/>
      </rPr>
      <t xml:space="preserve">       </t>
    </r>
    <r>
      <rPr>
        <sz val="11"/>
        <color theme="1"/>
        <rFont val="Arial"/>
        <family val="2"/>
      </rPr>
      <t>Are minutes of the meeting (highlighting decisions and agreed-upon changes to draft documents) circulated promptly, i.e., within a week after the meeting?</t>
    </r>
  </si>
  <si>
    <t>Only before the next meeting=1</t>
  </si>
  <si>
    <t>Always=4</t>
  </si>
  <si>
    <t>Mostly=3</t>
  </si>
  <si>
    <t>Sometimes=2</t>
  </si>
  <si>
    <t>Translated during meeting=1</t>
  </si>
  <si>
    <t>Aggregate score: Committee process</t>
  </si>
  <si>
    <t>• Standard strategy
• Standard for a standard
• New work item approval criteria
• Internal standards development procedures
• Percentage of national standards based on international standards
• Percentage of standards more than five years old
• List of standards not reviewed within five years</t>
  </si>
  <si>
    <t>Published national standards facilitate trade, prevent unnecessary trade barriers, do not distort the market, respond to regulatory and market needs, and take technological development into account.</t>
  </si>
  <si>
    <r>
      <t>a.</t>
    </r>
    <r>
      <rPr>
        <sz val="7"/>
        <color theme="1"/>
        <rFont val="Arial"/>
        <family val="2"/>
      </rPr>
      <t xml:space="preserve">       </t>
    </r>
    <r>
      <rPr>
        <sz val="11"/>
        <color theme="1"/>
        <rFont val="Arial"/>
        <family val="2"/>
      </rPr>
      <t xml:space="preserve">Does the NSB have a formal system in place to inform technical committees regarding the latest scientific and technological developments as standards are developed?
</t>
    </r>
    <r>
      <rPr>
        <i/>
        <sz val="11"/>
        <color theme="1"/>
        <rFont val="Arial"/>
        <family val="2"/>
      </rPr>
      <t>NOTE: "Formal system" means it is part of the written procedures of the NSB.</t>
    </r>
  </si>
  <si>
    <r>
      <t>b.</t>
    </r>
    <r>
      <rPr>
        <sz val="7"/>
        <color theme="1"/>
        <rFont val="Arial"/>
        <family val="2"/>
      </rPr>
      <t xml:space="preserve">       </t>
    </r>
    <r>
      <rPr>
        <sz val="11"/>
        <color theme="1"/>
        <rFont val="Arial"/>
        <family val="2"/>
      </rPr>
      <t>Does the NSB have a formal system in place to ensure that standards, as they are developed by technical committees, are based on performance criteria rather than descriptive characteristics?</t>
    </r>
  </si>
  <si>
    <r>
      <t>c.</t>
    </r>
    <r>
      <rPr>
        <sz val="7"/>
        <color theme="1"/>
        <rFont val="Arial"/>
        <family val="2"/>
      </rPr>
      <t xml:space="preserve">       </t>
    </r>
    <r>
      <rPr>
        <sz val="11"/>
        <color theme="1"/>
        <rFont val="Arial"/>
        <family val="2"/>
      </rPr>
      <t>Does the NSB have a formal system in place to review published standards at least every five years to either affirm, revise, or withdraw them to ensure their continued relevance?</t>
    </r>
  </si>
  <si>
    <t>Not fully implemented=2</t>
  </si>
  <si>
    <t>Aggregate score: Relevance of standards</t>
  </si>
  <si>
    <t>• Standards strategy
• Standard for a standard
• Scopes of technical committees of NSB and SDOs
• Editing manual</t>
  </si>
  <si>
    <t>The collection of national standards does not have any overlaps in scope between standards, and the same commodity or service is not dealt with in two or more standards with the possibility of differences in requirements.</t>
  </si>
  <si>
    <r>
      <t>a.</t>
    </r>
    <r>
      <rPr>
        <sz val="7"/>
        <color theme="1"/>
        <rFont val="Arial"/>
        <family val="2"/>
      </rPr>
      <t xml:space="preserve">       </t>
    </r>
    <r>
      <rPr>
        <sz val="11"/>
        <color theme="1"/>
        <rFont val="Arial"/>
        <family val="2"/>
      </rPr>
      <t xml:space="preserve">Does the NSB have a formal system in place to ensure that national standards developed by various technical committees (including SDOs if they exist) do not have a similar or overlapping </t>
    </r>
    <r>
      <rPr>
        <i/>
        <sz val="11"/>
        <color theme="1"/>
        <rFont val="Arial"/>
        <family val="2"/>
      </rPr>
      <t>scope</t>
    </r>
    <r>
      <rPr>
        <sz val="11"/>
        <color theme="1"/>
        <rFont val="Arial"/>
        <family val="2"/>
      </rPr>
      <t xml:space="preserve">?
</t>
    </r>
    <r>
      <rPr>
        <i/>
        <sz val="11"/>
        <color theme="1"/>
        <rFont val="Arial"/>
        <family val="2"/>
      </rPr>
      <t>NOTE: An SDO (standards development organization) is an organization recognized by the NSB to develop standards that are then published as national standards by the NSB.</t>
    </r>
  </si>
  <si>
    <t>Only when highlighted=1</t>
  </si>
  <si>
    <r>
      <t>b.</t>
    </r>
    <r>
      <rPr>
        <sz val="7"/>
        <color theme="1"/>
        <rFont val="Arial"/>
        <family val="2"/>
      </rPr>
      <t xml:space="preserve">       </t>
    </r>
    <r>
      <rPr>
        <sz val="11"/>
        <color theme="1"/>
        <rFont val="Arial"/>
        <family val="2"/>
      </rPr>
      <t xml:space="preserve">Does the NSB have a formal system in place to ensure that national standards developed by various technical committees (including SDOs if they exist) do not overlap in any of their </t>
    </r>
    <r>
      <rPr>
        <i/>
        <sz val="11"/>
        <color theme="1"/>
        <rFont val="Arial"/>
        <family val="2"/>
      </rPr>
      <t>requirements</t>
    </r>
    <r>
      <rPr>
        <sz val="11"/>
        <color theme="1"/>
        <rFont val="Arial"/>
        <family val="2"/>
      </rPr>
      <t xml:space="preserve"> in order to avoid confusion in their application?</t>
    </r>
  </si>
  <si>
    <t>Only when informed by outside entities about overlaps=1</t>
  </si>
  <si>
    <r>
      <t>c.</t>
    </r>
    <r>
      <rPr>
        <sz val="7"/>
        <color theme="1"/>
        <rFont val="Arial"/>
        <family val="2"/>
      </rPr>
      <t xml:space="preserve">       </t>
    </r>
    <r>
      <rPr>
        <sz val="11"/>
        <color theme="1"/>
        <rFont val="Arial"/>
        <family val="2"/>
      </rPr>
      <t>Does the NSB have a formal system in place to revise a national standard once an international or regional standard with similar scope is published and is known to differ from the national standard?</t>
    </r>
  </si>
  <si>
    <t>Aggregate score: Coherence of standards</t>
  </si>
  <si>
    <t>• Standard for a standard
• Internal standards development procedures
• Records of public comment periods
• NSB website
• Records of collated comments
• Technical committee records and minutes
• Formal feedback to interested parties on comments</t>
  </si>
  <si>
    <t>Draft national standards, once the technical committee has completed work and reached consensus, are circulated for public comment for at least 60 days.</t>
  </si>
  <si>
    <r>
      <t>a.</t>
    </r>
    <r>
      <rPr>
        <sz val="7"/>
        <color theme="1"/>
        <rFont val="Arial"/>
        <family val="2"/>
      </rPr>
      <t xml:space="preserve">       </t>
    </r>
    <r>
      <rPr>
        <sz val="11"/>
        <color theme="1"/>
        <rFont val="Arial"/>
        <family val="2"/>
      </rPr>
      <t xml:space="preserve">Are all draft national standards circulated widely for public comment for at least 60 days after the technical committees have completed their deliberations and before they are presented for approval and publication?
</t>
    </r>
    <r>
      <rPr>
        <i/>
        <sz val="11"/>
        <color theme="1"/>
        <rFont val="Arial"/>
        <family val="2"/>
      </rPr>
      <t>NOTE: This is a WTO TBT Agreement Annex 3 requirement. Circulation should be effected by making it known on the NSB website  to the general public as well as by targeting important stakeholders such as authorities and business associations individually.</t>
    </r>
  </si>
  <si>
    <t>Only to selected entities=2</t>
  </si>
  <si>
    <t>Selected cases only=2</t>
  </si>
  <si>
    <t>NSB deals with comments=1</t>
  </si>
  <si>
    <t>Aggregate score: Public inquiry</t>
  </si>
  <si>
    <t>Comments from the public inquiry are considered by the technical committee, consensus is reached, and the final draft standard is edited for compliance with stated norms before it is presented for approval and subsequent publication.</t>
  </si>
  <si>
    <r>
      <t>a.</t>
    </r>
    <r>
      <rPr>
        <sz val="7"/>
        <color theme="1"/>
        <rFont val="Arial"/>
        <family val="2"/>
      </rPr>
      <t xml:space="preserve">       </t>
    </r>
    <r>
      <rPr>
        <sz val="11"/>
        <color theme="1"/>
        <rFont val="Arial"/>
        <family val="2"/>
      </rPr>
      <t>Are all draft national standards edited by an entity independent from the secretariat for consistency with the approved editing manual before being presented for approval?</t>
    </r>
  </si>
  <si>
    <r>
      <t>b.</t>
    </r>
    <r>
      <rPr>
        <sz val="7"/>
        <color theme="1"/>
        <rFont val="Arial"/>
        <family val="2"/>
      </rPr>
      <t xml:space="preserve">       </t>
    </r>
    <r>
      <rPr>
        <sz val="11"/>
        <color theme="1"/>
        <rFont val="Arial"/>
        <family val="2"/>
      </rPr>
      <t xml:space="preserve">Are draft national standards presented for approval in a manner that ensures a decision for publication within the shortest time possible?
</t>
    </r>
    <r>
      <rPr>
        <i/>
        <sz val="11"/>
        <color theme="1"/>
        <rFont val="Arial"/>
        <family val="2"/>
      </rPr>
      <t>NOTE: This is a WTO TBT Agreement Annex 3 requirement. If the council or board approves the draft national standard for publication and it meets only three or four times annually, it should contemplate setting up a Standards Approval Committee consisting of council or board members and NSB senior management that meets more regularly, e.g., every two weeks or monthly.</t>
    </r>
  </si>
  <si>
    <t>Approvals take place three to four times a year=2</t>
  </si>
  <si>
    <t>Minister has to approve national standards=1</t>
  </si>
  <si>
    <t>Within two weeks=4</t>
  </si>
  <si>
    <t>Within a month=2</t>
  </si>
  <si>
    <t>Takes longer than a month=0</t>
  </si>
  <si>
    <t>Aggregate score: National standards</t>
  </si>
  <si>
    <t>• Number and percentage of international standards adopted as national standards
• Standard for a standard
• Internal NSB procedures</t>
  </si>
  <si>
    <r>
      <t>a.</t>
    </r>
    <r>
      <rPr>
        <sz val="7"/>
        <color theme="1"/>
        <rFont val="Arial"/>
        <family val="2"/>
      </rPr>
      <t xml:space="preserve">       </t>
    </r>
    <r>
      <rPr>
        <sz val="11"/>
        <color theme="1"/>
        <rFont val="Arial"/>
        <family val="2"/>
      </rPr>
      <t>Does the NSB have a formal policy to adopt international or regional standards wherever possible?</t>
    </r>
  </si>
  <si>
    <t>Decision left to technical committee=1</t>
  </si>
  <si>
    <r>
      <t>b.</t>
    </r>
    <r>
      <rPr>
        <sz val="7"/>
        <color theme="1"/>
        <rFont val="Arial"/>
        <family val="2"/>
      </rPr>
      <t xml:space="preserve">       </t>
    </r>
    <r>
      <rPr>
        <sz val="11"/>
        <color theme="1"/>
        <rFont val="Arial"/>
        <family val="2"/>
      </rPr>
      <t>What percentage of the national standards are adoptions of international standards?</t>
    </r>
  </si>
  <si>
    <t>o &gt; 85%</t>
  </si>
  <si>
    <r>
      <t>o 70</t>
    </r>
    <r>
      <rPr>
        <sz val="11"/>
        <color theme="1"/>
        <rFont val="Calibri"/>
        <family val="2"/>
      </rPr>
      <t>–</t>
    </r>
    <r>
      <rPr>
        <sz val="11"/>
        <color theme="1"/>
        <rFont val="Arial"/>
        <family val="2"/>
      </rPr>
      <t>84%</t>
    </r>
  </si>
  <si>
    <t>o 55–69%</t>
  </si>
  <si>
    <t>o 30–54%</t>
  </si>
  <si>
    <t>o &lt; 30%</t>
  </si>
  <si>
    <r>
      <t>c.</t>
    </r>
    <r>
      <rPr>
        <sz val="7"/>
        <color theme="1"/>
        <rFont val="Arial"/>
        <family val="2"/>
      </rPr>
      <t xml:space="preserve">       </t>
    </r>
    <r>
      <rPr>
        <sz val="11"/>
        <color theme="1"/>
        <rFont val="Arial"/>
        <family val="2"/>
      </rPr>
      <t>Does the NSB use ISO/IEC Guide 21 to indicate the extent to which national standards are adoptions of international standards (i.e., identical, modified, or not identical)?</t>
    </r>
  </si>
  <si>
    <t>Aggregate score: National adoptions</t>
  </si>
  <si>
    <t>• Extent of the standards information and sales services
• Standards sales figures</t>
  </si>
  <si>
    <t>The NSB has a standards information service able to provide information on national, regional, and international standards to interested parties in hard copy and electronically.</t>
  </si>
  <si>
    <t>o National standards</t>
  </si>
  <si>
    <t>o Regional standards</t>
  </si>
  <si>
    <t>o Relevant international standards</t>
  </si>
  <si>
    <t>Must be modernized=2</t>
  </si>
  <si>
    <r>
      <t>c.</t>
    </r>
    <r>
      <rPr>
        <sz val="7"/>
        <color theme="1"/>
        <rFont val="Arial"/>
        <family val="2"/>
      </rPr>
      <t xml:space="preserve">       </t>
    </r>
    <r>
      <rPr>
        <sz val="11"/>
        <color theme="1"/>
        <rFont val="Arial"/>
        <family val="2"/>
      </rPr>
      <t>Is a print-on-demand system installed and fully functional for standards sales on-site?</t>
    </r>
  </si>
  <si>
    <t>Needs upgrading=2</t>
  </si>
  <si>
    <r>
      <t>d.</t>
    </r>
    <r>
      <rPr>
        <sz val="7"/>
        <color theme="1"/>
        <rFont val="Arial"/>
        <family val="2"/>
      </rPr>
      <t xml:space="preserve">       </t>
    </r>
    <r>
      <rPr>
        <sz val="11"/>
        <color theme="1"/>
        <rFont val="Arial"/>
        <family val="2"/>
      </rPr>
      <t>Can standards be ordered, paid for (e.g., by credit card), and downloaded online?</t>
    </r>
  </si>
  <si>
    <t>Payment only from within the country=1</t>
  </si>
  <si>
    <t>Aggregate score: Standards information</t>
  </si>
  <si>
    <t>• Extent of services provided by the national WTO TBT Inquiry Point
• Records of inquiries submitted over time
• Website of the NSB
• Database of the NSB regarding WTO TBT notifications</t>
  </si>
  <si>
    <t>The WTO TBT Inquiry Point is able to provide information to WTO member states regarding standards, technical regulations, conformity assessment services, and regional or international memberships related to these. In addition, the WTO TBT Inquiry Point provides an early warning system for exporters providing information on technical regulations to be implemented by trading partners.</t>
  </si>
  <si>
    <r>
      <t>a.</t>
    </r>
    <r>
      <rPr>
        <sz val="7"/>
        <color theme="1"/>
        <rFont val="Arial"/>
        <family val="2"/>
      </rPr>
      <t xml:space="preserve">       </t>
    </r>
    <r>
      <rPr>
        <sz val="11"/>
        <color theme="1"/>
        <rFont val="Arial"/>
        <family val="2"/>
      </rPr>
      <t>Can the WTO TBT Inquiry Point provide country-related information on the following?</t>
    </r>
  </si>
  <si>
    <t>o Technical regulations implemented by all regulatory authorities</t>
  </si>
  <si>
    <t>o Standards utilized in all the technical regulations of the country</t>
  </si>
  <si>
    <t>o Conformity assessment regimes for standards and technical regulations</t>
  </si>
  <si>
    <t>o International and regional cooperation agreements regarding conformity assessment</t>
  </si>
  <si>
    <t>Only when asked=1</t>
  </si>
  <si>
    <r>
      <t>c.</t>
    </r>
    <r>
      <rPr>
        <sz val="7"/>
        <color theme="1"/>
        <rFont val="Arial"/>
        <family val="2"/>
      </rPr>
      <t xml:space="preserve">       </t>
    </r>
    <r>
      <rPr>
        <sz val="11"/>
        <color theme="1"/>
        <rFont val="Arial"/>
        <family val="2"/>
      </rPr>
      <t>Does the WTO Inquiry Point provide “early warning” information to relevant stakeholders either specifically or through the NSB website?</t>
    </r>
  </si>
  <si>
    <t>On request=1</t>
  </si>
  <si>
    <t>For information only
Designated WTO TBT Inquiry Point</t>
  </si>
  <si>
    <r>
      <t>o</t>
    </r>
    <r>
      <rPr>
        <i/>
        <sz val="11"/>
        <color theme="1"/>
        <rFont val="Arial"/>
        <family val="2"/>
      </rPr>
      <t xml:space="preserve"> National standards body</t>
    </r>
  </si>
  <si>
    <r>
      <t>o</t>
    </r>
    <r>
      <rPr>
        <i/>
        <sz val="11"/>
        <color theme="1"/>
        <rFont val="Arial"/>
        <family val="2"/>
      </rPr>
      <t xml:space="preserve"> Ministry responsible for trade</t>
    </r>
  </si>
  <si>
    <r>
      <t>o</t>
    </r>
    <r>
      <rPr>
        <i/>
        <sz val="11"/>
        <color theme="1"/>
        <rFont val="Arial"/>
        <family val="2"/>
      </rPr>
      <t xml:space="preserve"> Other</t>
    </r>
  </si>
  <si>
    <t>Aggregate score: WTO TBT Inquiry Point</t>
  </si>
  <si>
    <t>23) Training system</t>
  </si>
  <si>
    <t>The NSB provides appropriate training, and keeps record thereof, for technical committee chairpersons and secretariats as well as for standards information personnel to ensure a consistent high quality in developing standards.</t>
  </si>
  <si>
    <t>Selected posts only=3</t>
  </si>
  <si>
    <t>On-the-job training only=2</t>
  </si>
  <si>
    <t>Ad hoc training=1</t>
  </si>
  <si>
    <r>
      <t>b.</t>
    </r>
    <r>
      <rPr>
        <sz val="7"/>
        <color theme="1"/>
        <rFont val="Arial"/>
        <family val="2"/>
      </rPr>
      <t xml:space="preserve">       </t>
    </r>
    <r>
      <rPr>
        <sz val="11"/>
        <color theme="1"/>
        <rFont val="Arial"/>
        <family val="2"/>
      </rPr>
      <t>Are personnel formally evaluated annually in accordance with agreed-upon key performance criteria to determine their effectiveness, efficiency, and future training needs?</t>
    </r>
  </si>
  <si>
    <t>Informal evaluation =1</t>
  </si>
  <si>
    <t>Selected posts only=2</t>
  </si>
  <si>
    <t>Incomplete=1</t>
  </si>
  <si>
    <t>• Standards strategy and its implementation plans
• ISO and IEC membership data
• ISO and IEC technical committee data
• Annual reports of the NSB
• Business plans and minutes of the NSB technical and mirror committees
• Formal communication records of the NSB with the ISO and IEC</t>
  </si>
  <si>
    <t>The NSB has secured the appropriate level of membership of international standardizing organizations relevant to the country (e.g., ISO, IEC, CAC, and the like) and is actively engaged in their standards development activities.</t>
  </si>
  <si>
    <r>
      <t>a.</t>
    </r>
    <r>
      <rPr>
        <sz val="7"/>
        <color theme="1"/>
        <rFont val="Arial"/>
        <family val="2"/>
      </rPr>
      <t xml:space="preserve">       </t>
    </r>
    <r>
      <rPr>
        <sz val="11"/>
        <color theme="1"/>
        <rFont val="Arial"/>
        <family val="2"/>
      </rPr>
      <t>Does the NSB have a board- or council-approved strategy for its involvement in international standardizing organizations, including active participation in their technical committees?</t>
    </r>
  </si>
  <si>
    <t>In process of development=2</t>
  </si>
  <si>
    <t>Informal=1</t>
  </si>
  <si>
    <r>
      <t>b.</t>
    </r>
    <r>
      <rPr>
        <sz val="7"/>
        <color theme="1"/>
        <rFont val="Arial"/>
        <family val="2"/>
      </rPr>
      <t xml:space="preserve">       </t>
    </r>
    <r>
      <rPr>
        <sz val="11"/>
        <color theme="1"/>
        <rFont val="Arial"/>
        <family val="2"/>
      </rPr>
      <t>Is the NSB a member of the ISO, IEC, or CAC at the appropriate level, or should this be enhanced?</t>
    </r>
  </si>
  <si>
    <t>Requires enhancement=2</t>
  </si>
  <si>
    <r>
      <t>c.</t>
    </r>
    <r>
      <rPr>
        <sz val="7"/>
        <color theme="1"/>
        <rFont val="Arial"/>
        <family val="2"/>
      </rPr>
      <t xml:space="preserve">       </t>
    </r>
    <r>
      <rPr>
        <sz val="11"/>
        <color theme="1"/>
        <rFont val="Arial"/>
        <family val="2"/>
      </rPr>
      <t>What percentage of the technical committees of which the NSB is a P-member does it actively participate in, i.e., which meetings are actually attended?</t>
    </r>
  </si>
  <si>
    <t>&lt;90%=4</t>
  </si>
  <si>
    <t>70–89%=3</t>
  </si>
  <si>
    <t>50–69%=2</t>
  </si>
  <si>
    <t>30–49%=1</t>
  </si>
  <si>
    <t>&lt;30%=0</t>
  </si>
  <si>
    <r>
      <t>d.</t>
    </r>
    <r>
      <rPr>
        <sz val="7"/>
        <color theme="1"/>
        <rFont val="Arial"/>
        <family val="2"/>
      </rPr>
      <t>      </t>
    </r>
    <r>
      <rPr>
        <sz val="11"/>
        <color theme="1"/>
        <rFont val="Arial"/>
        <family val="2"/>
      </rPr>
      <t xml:space="preserve"> In what percentage of the technical committees in which the NSB is a P-member is voting with comments on draft international standards completed only after discussion at the relevant national mirror committee?</t>
    </r>
  </si>
  <si>
    <t>Ad hoc involvement=2</t>
  </si>
  <si>
    <t>Half the time=2</t>
  </si>
  <si>
    <t>Not 100%=3</t>
  </si>
  <si>
    <t>Less than 30%=1</t>
  </si>
  <si>
    <t>• Line ministry policies, pronouncements, and documentation
• Quality council (or similar) documentation and minutes of meetings
• Technical regulation coordination office mandate and pronouncements</t>
  </si>
  <si>
    <t>A formal coordination mechanism is in place among the NSB, NMI, and NAB to ensure a unified basis for calibration, conformity assessment, and market surveillance activities of the QI.</t>
  </si>
  <si>
    <r>
      <t>a.</t>
    </r>
    <r>
      <rPr>
        <sz val="7"/>
        <color theme="1"/>
        <rFont val="Arial"/>
        <family val="2"/>
      </rPr>
      <t xml:space="preserve">       </t>
    </r>
    <r>
      <rPr>
        <sz val="11"/>
        <color theme="1"/>
        <rFont val="Arial"/>
        <family val="2"/>
      </rPr>
      <t>Does a formal mechanism exist between the NSB, NMI, and NAB managements as well as their line ministries where issues can be discussed annually or every six months, and can coordination be fostered?</t>
    </r>
  </si>
  <si>
    <r>
      <t>b.</t>
    </r>
    <r>
      <rPr>
        <sz val="7"/>
        <color theme="1"/>
        <rFont val="Arial"/>
        <family val="2"/>
      </rPr>
      <t xml:space="preserve">       </t>
    </r>
    <r>
      <rPr>
        <sz val="11"/>
        <color theme="1"/>
        <rFont val="Arial"/>
        <family val="2"/>
      </rPr>
      <t>Is it possible for the CEOs of the NSB, NMI, and NAB to attend each other's council or board meetings as a matter of course as observers?</t>
    </r>
  </si>
  <si>
    <r>
      <t>c.</t>
    </r>
    <r>
      <rPr>
        <sz val="7"/>
        <color theme="1"/>
        <rFont val="Arial"/>
        <family val="2"/>
      </rPr>
      <t xml:space="preserve">       </t>
    </r>
    <r>
      <rPr>
        <sz val="11"/>
        <color theme="1"/>
        <rFont val="Arial"/>
        <family val="2"/>
      </rPr>
      <t>Has the government established a quality council or forum or similar where all stakeholders of the QI can provide input and raise issues?</t>
    </r>
  </si>
  <si>
    <r>
      <t>d.</t>
    </r>
    <r>
      <rPr>
        <sz val="7"/>
        <color theme="1"/>
        <rFont val="Arial"/>
        <family val="2"/>
      </rPr>
      <t xml:space="preserve">       </t>
    </r>
    <r>
      <rPr>
        <sz val="11"/>
        <color theme="1"/>
        <rFont val="Arial"/>
        <family val="2"/>
      </rPr>
      <t>Do representatives of the NMI and NAB participate regularly in technical committees of the NSB?</t>
    </r>
  </si>
  <si>
    <t>Aggregate score: Coordination within the QI</t>
  </si>
  <si>
    <r>
      <t>A mechanism is in place whereby the NSB can formally recognize standards development organizations (SDOs)</t>
    </r>
    <r>
      <rPr>
        <sz val="11"/>
        <color theme="1"/>
        <rFont val="Calibri"/>
        <family val="2"/>
      </rPr>
      <t>—</t>
    </r>
    <r>
      <rPr>
        <sz val="11"/>
        <color theme="1"/>
        <rFont val="Arial"/>
        <family val="2"/>
      </rPr>
      <t>such as ministries, professional societies, and academic institutions compliant with international and regional obligations—to also develop national standards.</t>
    </r>
  </si>
  <si>
    <r>
      <t>a.</t>
    </r>
    <r>
      <rPr>
        <sz val="7"/>
        <color theme="1"/>
        <rFont val="Arial"/>
        <family val="2"/>
      </rPr>
      <t xml:space="preserve">       </t>
    </r>
    <r>
      <rPr>
        <sz val="11"/>
        <color theme="1"/>
        <rFont val="Arial"/>
        <family val="2"/>
      </rPr>
      <t>Does the NSB have a formal and legally sound mechanism to recognize SDOs?</t>
    </r>
  </si>
  <si>
    <t>Ad hoc recognition=1</t>
  </si>
  <si>
    <r>
      <t>b.</t>
    </r>
    <r>
      <rPr>
        <sz val="7"/>
        <color theme="1"/>
        <rFont val="Arial"/>
        <family val="2"/>
      </rPr>
      <t xml:space="preserve">       </t>
    </r>
    <r>
      <rPr>
        <sz val="11"/>
        <color theme="1"/>
        <rFont val="Arial"/>
        <family val="2"/>
      </rPr>
      <t>Does the NSB formally evaluate compliance of SDOs with international and regional obligations such as the WTO TBT Agreement before recognizing them?</t>
    </r>
  </si>
  <si>
    <t>Aggregate score: Standards development organizations (SDOs)</t>
  </si>
  <si>
    <t>• Standards strategy and its implementation
• Communication strategy or plan and its implementation
• Minutes of a quality forum or similar open stakeholder meeting
• Key performance indicators of senior management
• Stakeholder mapping results</t>
  </si>
  <si>
    <t>The NSB continuously identifies its stakeholders, communicates clearly with them, and gains their support and participation in the development and implementation of national, regional, and international standards.</t>
  </si>
  <si>
    <r>
      <t>a.</t>
    </r>
    <r>
      <rPr>
        <sz val="7"/>
        <color theme="1"/>
        <rFont val="Arial"/>
        <family val="2"/>
      </rPr>
      <t xml:space="preserve">       </t>
    </r>
    <r>
      <rPr>
        <sz val="11"/>
        <color theme="1"/>
        <rFont val="Arial"/>
        <family val="2"/>
      </rPr>
      <t>Does the NSB continuously map its stakeholders in the following?</t>
    </r>
  </si>
  <si>
    <t>o Governance domain (QI organizations, regulatory authorities, ministries, and so on)</t>
  </si>
  <si>
    <t>o Business sector beneficiaries (industry, suppliers, traders, importers, and so on)</t>
  </si>
  <si>
    <t>o Society beneficiaries (society, NGOs, consumer protection, and so on)</t>
  </si>
  <si>
    <t>o Influencers (business associations, media, trade unions, and so on)</t>
  </si>
  <si>
    <r>
      <t>b.</t>
    </r>
    <r>
      <rPr>
        <sz val="7"/>
        <color theme="1"/>
        <rFont val="Arial"/>
        <family val="2"/>
      </rPr>
      <t xml:space="preserve">       </t>
    </r>
    <r>
      <rPr>
        <sz val="11"/>
        <color theme="1"/>
        <rFont val="Arial"/>
        <family val="2"/>
      </rPr>
      <t>Does the NSB follow a deliberate strategy to communicate with all stakeholders to stress the importance of standards, their implementation, and the role of the NSB?</t>
    </r>
  </si>
  <si>
    <r>
      <t>c.</t>
    </r>
    <r>
      <rPr>
        <sz val="7"/>
        <color theme="1"/>
        <rFont val="Arial"/>
        <family val="2"/>
      </rPr>
      <t xml:space="preserve">       </t>
    </r>
    <r>
      <rPr>
        <sz val="11"/>
        <color theme="1"/>
        <rFont val="Arial"/>
        <family val="2"/>
      </rPr>
      <t>Does the NSB follow a deliberate strategy to involve all stakeholders in standards development?</t>
    </r>
  </si>
  <si>
    <t>New for every project specific=4</t>
  </si>
  <si>
    <t>Common lists=2</t>
  </si>
  <si>
    <r>
      <t>d.</t>
    </r>
    <r>
      <rPr>
        <sz val="7"/>
        <color theme="1"/>
        <rFont val="Arial"/>
        <family val="2"/>
      </rPr>
      <t xml:space="preserve">       </t>
    </r>
    <r>
      <rPr>
        <sz val="11"/>
        <color theme="1"/>
        <rFont val="Arial"/>
        <family val="2"/>
      </rPr>
      <t>Has the NSB established a quality forum or similar where any stakeholder can participate to provide recommendations to the NSB on standardization matters, and does it meet regularly?</t>
    </r>
  </si>
  <si>
    <t>Yes, meets twice annually =4</t>
  </si>
  <si>
    <t>Yes, meets annually=3</t>
  </si>
  <si>
    <t>Ad hoc meetings=2</t>
  </si>
  <si>
    <t>Aggregate score: Stakeholder engagement</t>
  </si>
  <si>
    <t>Standards</t>
  </si>
  <si>
    <t>Standards strategy</t>
  </si>
  <si>
    <t>Autonomy index</t>
  </si>
  <si>
    <t>Legal standing of national standards</t>
  </si>
  <si>
    <t>Standard for a standard</t>
  </si>
  <si>
    <t>Technical committees</t>
  </si>
  <si>
    <t>Committee process</t>
  </si>
  <si>
    <t>Relevance of standards</t>
  </si>
  <si>
    <t>Coherence of standards</t>
  </si>
  <si>
    <t>Public comment</t>
  </si>
  <si>
    <t>National standards</t>
  </si>
  <si>
    <t>Standards information</t>
  </si>
  <si>
    <t>WTO TBT Inquiry Point</t>
  </si>
  <si>
    <t>Coordination within the QI</t>
  </si>
  <si>
    <t>Standards development organizations</t>
  </si>
  <si>
    <t>Stakeholder engagement</t>
  </si>
  <si>
    <t>Testing</t>
  </si>
  <si>
    <t xml:space="preserve">Building blocks of a country’s testing laboratories sector </t>
  </si>
  <si>
    <t>1) Testing services strategy</t>
  </si>
  <si>
    <t>• Relevant government policies, strategies, and implementation plans
• Review of the extent of government laboratory capacity and capabilities
• Relevant ministry (e.g., Trade and Industry, Science and Technology, or the like) websites</t>
  </si>
  <si>
    <r>
      <t>a.</t>
    </r>
    <r>
      <rPr>
        <sz val="7"/>
        <color theme="1"/>
        <rFont val="Arial"/>
        <family val="2"/>
      </rPr>
      <t xml:space="preserve">       </t>
    </r>
    <r>
      <rPr>
        <sz val="11"/>
        <color theme="1"/>
        <rFont val="Arial"/>
        <family val="2"/>
      </rPr>
      <t>Is a testing services strategy in place?</t>
    </r>
  </si>
  <si>
    <r>
      <t>b.</t>
    </r>
    <r>
      <rPr>
        <sz val="7"/>
        <color theme="1"/>
        <rFont val="Arial"/>
        <family val="2"/>
      </rPr>
      <t xml:space="preserve">       </t>
    </r>
    <r>
      <rPr>
        <sz val="11"/>
        <color theme="1"/>
        <rFont val="Arial"/>
        <family val="2"/>
      </rPr>
      <t>Does the testing services strategy include all the necessary elements (including productivity and innovation), namely</t>
    </r>
  </si>
  <si>
    <t>o Priorities for the establishment and maintenance of the testing services in the public sector</t>
  </si>
  <si>
    <t>o Provision for the liberalization of testing services in support of regulatory measures, i.e., private sector testing services given access in regulatory measures</t>
  </si>
  <si>
    <t>o Accreditation as a measure of the technical competency of testing services in both the public and private sectors</t>
  </si>
  <si>
    <t>o Building capacity in testing services to meet the need of the markets in the most innovative, effective, and efficient ways</t>
  </si>
  <si>
    <t>Aggregate score: Testing services strategy</t>
  </si>
  <si>
    <t>2) Designated test laboratories</t>
  </si>
  <si>
    <t>Test laboratories in both the public and private sectors, mandated to provide testing services for regulatory purposes, are designated by the relevant authorities based on their technical competence (i.e., accreditation) and their legal liability in the country.</t>
  </si>
  <si>
    <t>Ad hoc practice=1</t>
  </si>
  <si>
    <r>
      <t>b.</t>
    </r>
    <r>
      <rPr>
        <sz val="7"/>
        <color theme="1"/>
        <rFont val="Arial"/>
        <family val="2"/>
      </rPr>
      <t xml:space="preserve">       </t>
    </r>
    <r>
      <rPr>
        <sz val="11"/>
        <color theme="1"/>
        <rFont val="Arial"/>
        <family val="2"/>
      </rPr>
      <t>Have the following been provided for in the legislation for the designation of test laboratories?</t>
    </r>
  </si>
  <si>
    <t>o Designation of public sector and private sector test laboratories possible</t>
  </si>
  <si>
    <t>o Accreditation is a precondition for designation</t>
  </si>
  <si>
    <t>o Legal liability in the country is a precondition</t>
  </si>
  <si>
    <t>o Local and foreign laboratories are included</t>
  </si>
  <si>
    <r>
      <t>c.</t>
    </r>
    <r>
      <rPr>
        <sz val="7"/>
        <color theme="1"/>
        <rFont val="Arial"/>
        <family val="2"/>
      </rPr>
      <t xml:space="preserve">       </t>
    </r>
    <r>
      <rPr>
        <sz val="11"/>
        <color theme="1"/>
        <rFont val="Arial"/>
        <family val="2"/>
      </rPr>
      <t>Are the details of designated test laboratories publicly available?</t>
    </r>
  </si>
  <si>
    <t>o Details available on internet sites</t>
  </si>
  <si>
    <t>o Scope of testing for regulatory purposes</t>
  </si>
  <si>
    <t>o Designating authority</t>
  </si>
  <si>
    <t>Aggregate score: Designated test laboratories</t>
  </si>
  <si>
    <t>3) Test laboratories for export markets</t>
  </si>
  <si>
    <t>• Export policies and strategies
• Recognition agreements between the government and export market authorities
• Official lists of recognized laboratories in the export markets
• Lists of recognized testing laboratories of the IEC and OIML schemes, European Commission, UNECE 1958 MRA, and so on.</t>
  </si>
  <si>
    <r>
      <t>a.</t>
    </r>
    <r>
      <rPr>
        <sz val="7"/>
        <color theme="1"/>
        <rFont val="Arial"/>
        <family val="2"/>
      </rPr>
      <t xml:space="preserve">       </t>
    </r>
    <r>
      <rPr>
        <sz val="11"/>
        <color theme="1"/>
        <rFont val="Arial"/>
        <family val="2"/>
      </rPr>
      <t>Is an export strategy or policy containing details on the establishment of test laboratories for the export of products from the country in place and being implemented?</t>
    </r>
  </si>
  <si>
    <r>
      <t>b.</t>
    </r>
    <r>
      <rPr>
        <sz val="7"/>
        <color theme="1"/>
        <rFont val="Arial"/>
        <family val="2"/>
      </rPr>
      <t xml:space="preserve">       </t>
    </r>
    <r>
      <rPr>
        <sz val="11"/>
        <color theme="1"/>
        <rFont val="Arial"/>
        <family val="2"/>
      </rPr>
      <t>Is the government actively pursuing recognition agreements of the national laboratories by regulatory authorities in relevant export markets?</t>
    </r>
  </si>
  <si>
    <t>Yes, and laboratories for major export products are recognized=4</t>
  </si>
  <si>
    <r>
      <t>c.</t>
    </r>
    <r>
      <rPr>
        <sz val="7"/>
        <color theme="1"/>
        <rFont val="Arial"/>
        <family val="2"/>
      </rPr>
      <t xml:space="preserve">       </t>
    </r>
    <r>
      <rPr>
        <sz val="11"/>
        <color theme="1"/>
        <rFont val="Arial"/>
        <family val="2"/>
      </rPr>
      <t>Are the government and private sector actively pursuing and coordinating recognition arrangements for recognition of national laboratories in export markets?</t>
    </r>
  </si>
  <si>
    <t>Yes, and some laboratories have been recognized=4</t>
  </si>
  <si>
    <t>Incidental or ad hoc recognition achieved=1</t>
  </si>
  <si>
    <t>Aggregate score: Test laboratories for export markets</t>
  </si>
  <si>
    <t>4) Test laboratories for the health sector</t>
  </si>
  <si>
    <t>• Legislation regarding medical laboratories
• Ministry of Health (or similar) decrees or regulations
• Official lists of designated laboratories in the health sector
• Official lists of accreditation bodies regarding ISO 15189 accredited laboratories</t>
  </si>
  <si>
    <t>Medical laboratories to provide testing services for the health sector are technically competent and are recognized by the health authorities.</t>
  </si>
  <si>
    <r>
      <t>a.</t>
    </r>
    <r>
      <rPr>
        <sz val="7"/>
        <color theme="1"/>
        <rFont val="Arial"/>
        <family val="2"/>
      </rPr>
      <t xml:space="preserve">       </t>
    </r>
    <r>
      <rPr>
        <sz val="11"/>
        <color theme="1"/>
        <rFont val="Arial"/>
        <family val="2"/>
      </rPr>
      <t>Are medical laboratories in the health sector required to be “registered” or “designated” by the relevant health authorities?</t>
    </r>
  </si>
  <si>
    <t>Yes, in all health sectors=4</t>
  </si>
  <si>
    <t>Yes, but not in all health sectors=2</t>
  </si>
  <si>
    <r>
      <t>b.</t>
    </r>
    <r>
      <rPr>
        <sz val="7"/>
        <color theme="1"/>
        <rFont val="Arial"/>
        <family val="2"/>
      </rPr>
      <t xml:space="preserve">       </t>
    </r>
    <r>
      <rPr>
        <sz val="11"/>
        <color theme="1"/>
        <rFont val="Arial"/>
        <family val="2"/>
      </rPr>
      <t>Is accreditation to ISO 15189 a prerequisite for the registration or designation of medical laboratories?</t>
    </r>
  </si>
  <si>
    <t>Yes, required by legislation=4</t>
  </si>
  <si>
    <t>Yes, but the standard is different from ISO 15189=2</t>
  </si>
  <si>
    <t>Required as a decision by the relevant health authority or health insurance organizations=2</t>
  </si>
  <si>
    <t>Only required on an ad hoc basis=1</t>
  </si>
  <si>
    <r>
      <t>c.</t>
    </r>
    <r>
      <rPr>
        <sz val="7"/>
        <color theme="1"/>
        <rFont val="Arial"/>
        <family val="2"/>
      </rPr>
      <t xml:space="preserve">       </t>
    </r>
    <r>
      <rPr>
        <sz val="11"/>
        <color theme="1"/>
        <rFont val="Arial"/>
        <family val="2"/>
      </rPr>
      <t>Are the details of registered or designated medical laboratories publicly available?</t>
    </r>
  </si>
  <si>
    <t>Yes, information available on request from health authorities=2</t>
  </si>
  <si>
    <t xml:space="preserve">Aggregate score: Test laboratories for the health sector </t>
  </si>
  <si>
    <t xml:space="preserve">Pillar 1: Legal and institutional framework </t>
  </si>
  <si>
    <t>5) Legal entity</t>
  </si>
  <si>
    <t>• Relevant legislative instruments of ministries
• Relevant articles of incorporation</t>
  </si>
  <si>
    <t>The test laboratory, whether from the public or private sector, is a legal entity, or a defined part of a legal entity, such that it can be held legally responsible for the outcome of its testing services.</t>
  </si>
  <si>
    <r>
      <t>a.</t>
    </r>
    <r>
      <rPr>
        <sz val="7"/>
        <color theme="1"/>
        <rFont val="Arial"/>
        <family val="2"/>
      </rPr>
      <t xml:space="preserve">       </t>
    </r>
    <r>
      <rPr>
        <sz val="11"/>
        <color theme="1"/>
        <rFont val="Arial"/>
        <family val="2"/>
      </rPr>
      <t>Is the test laboratory established as a legal entity, i.e., by legislation or by articles of incorporation?</t>
    </r>
  </si>
  <si>
    <t>Unknown=0</t>
  </si>
  <si>
    <t>o Governance of the test laboratory</t>
  </si>
  <si>
    <t>o Functions of the test laboratory</t>
  </si>
  <si>
    <t>o Finances of the test laboratory</t>
  </si>
  <si>
    <t>6) Governance</t>
  </si>
  <si>
    <r>
      <t>c.</t>
    </r>
    <r>
      <rPr>
        <sz val="7"/>
        <color theme="1"/>
        <rFont val="Arial"/>
        <family val="2"/>
      </rPr>
      <t xml:space="preserve">        </t>
    </r>
    <r>
      <rPr>
        <sz val="11"/>
        <color theme="1"/>
        <rFont val="Arial"/>
        <family val="2"/>
      </rPr>
      <t>Is the board or council of the test laboratory solely responsible for the following?</t>
    </r>
  </si>
  <si>
    <t>o Business strategy or plan</t>
  </si>
  <si>
    <t>o Annual budget</t>
  </si>
  <si>
    <t>o Establishment of new business units</t>
  </si>
  <si>
    <t>o Appointment of the head of the test laboratory</t>
  </si>
  <si>
    <t>7) Testing scope</t>
  </si>
  <si>
    <t>The scope of testing services provided by the test laboratory is clearly defined and based on market needs.</t>
  </si>
  <si>
    <r>
      <t>a.</t>
    </r>
    <r>
      <rPr>
        <sz val="7"/>
        <color theme="1"/>
        <rFont val="Arial"/>
        <family val="2"/>
      </rPr>
      <t xml:space="preserve">       </t>
    </r>
    <r>
      <rPr>
        <sz val="11"/>
        <color theme="1"/>
        <rFont val="Arial"/>
        <family val="2"/>
      </rPr>
      <t>Is the scope of testing services offered by the test laboratory clearly and formally defined?</t>
    </r>
  </si>
  <si>
    <r>
      <t>b.</t>
    </r>
    <r>
      <rPr>
        <sz val="7"/>
        <color theme="1"/>
        <rFont val="Arial"/>
        <family val="2"/>
      </rPr>
      <t xml:space="preserve">       </t>
    </r>
    <r>
      <rPr>
        <sz val="11"/>
        <color theme="1"/>
        <rFont val="Arial"/>
        <family val="2"/>
      </rPr>
      <t>Is the scope of testing based on a demonstrable market demand?</t>
    </r>
  </si>
  <si>
    <t>Parts thereof, yes=2</t>
  </si>
  <si>
    <t>Not known=0</t>
  </si>
  <si>
    <r>
      <t>c.</t>
    </r>
    <r>
      <rPr>
        <sz val="7"/>
        <color theme="1"/>
        <rFont val="Arial"/>
        <family val="2"/>
      </rPr>
      <t xml:space="preserve">       </t>
    </r>
    <r>
      <rPr>
        <sz val="11"/>
        <color theme="1"/>
        <rFont val="Arial"/>
        <family val="2"/>
      </rPr>
      <t>Has the market demand been quantified in the following ways?</t>
    </r>
  </si>
  <si>
    <t>o The total value of current testing</t>
  </si>
  <si>
    <t>Yes=1
Partially=0.3
Unknown or no=0</t>
  </si>
  <si>
    <t>o The total value of testing in the near future, i.e., five years</t>
  </si>
  <si>
    <t>Yes=1 
Partially=0.3
Unknown or no=0</t>
  </si>
  <si>
    <t>o The recognition requirements for testing for the export market, e.g., accreditation, and so on</t>
  </si>
  <si>
    <t>o The number of public and private laboratories providing such testing</t>
  </si>
  <si>
    <t>Yes, complete list=1
Yes, only partially complete=0.3
Not known or no=0</t>
  </si>
  <si>
    <t>Aggregate score: Testing scope</t>
  </si>
  <si>
    <t>8) Financial sustainability</t>
  </si>
  <si>
    <t>• Annual government budget allocations
• Test laboratory business plans
• Annual reports of the test laboratory
• Monthly and annual financial statements of the test laboratory</t>
  </si>
  <si>
    <t>The income from testing services, industry financial support, and other sources is adequate to ensure the financial sustainability of the test laboratory in the medium to long term.</t>
  </si>
  <si>
    <r>
      <t>b.</t>
    </r>
    <r>
      <rPr>
        <sz val="7"/>
        <color theme="1"/>
        <rFont val="Arial"/>
        <family val="2"/>
      </rPr>
      <t xml:space="preserve">       </t>
    </r>
    <r>
      <rPr>
        <sz val="11"/>
        <color theme="1"/>
        <rFont val="Arial"/>
        <family val="2"/>
      </rPr>
      <t>Is specific funding (e.g., income from test services, the government, or any other entity or entities or special fund) earmarked for the continued accreditation of the test laboratory?</t>
    </r>
  </si>
  <si>
    <r>
      <t>c.</t>
    </r>
    <r>
      <rPr>
        <sz val="7"/>
        <color theme="1"/>
        <rFont val="Arial"/>
        <family val="2"/>
      </rPr>
      <t xml:space="preserve">       </t>
    </r>
    <r>
      <rPr>
        <sz val="11"/>
        <color theme="1"/>
        <rFont val="Arial"/>
        <family val="2"/>
      </rPr>
      <t>Is a formal financial plan established for the medium term, i.e., the following 3</t>
    </r>
    <r>
      <rPr>
        <sz val="11"/>
        <color theme="1"/>
        <rFont val="Calibri"/>
        <family val="2"/>
      </rPr>
      <t>–</t>
    </r>
    <r>
      <rPr>
        <sz val="11"/>
        <color theme="1"/>
        <rFont val="Arial"/>
        <family val="2"/>
      </rPr>
      <t>5 years?</t>
    </r>
  </si>
  <si>
    <t>9) Top management</t>
  </si>
  <si>
    <t>• Governance structure decisions and minutes
• Official top management job descriptions
• Agreed-upon top management key performance indicators</t>
  </si>
  <si>
    <t>An effective top management responsible for the technical management and for the quality and integrity of the test laboratory’s services is in place.</t>
  </si>
  <si>
    <r>
      <t>a.</t>
    </r>
    <r>
      <rPr>
        <sz val="7"/>
        <color theme="1"/>
        <rFont val="Arial"/>
        <family val="2"/>
      </rPr>
      <t xml:space="preserve">       </t>
    </r>
    <r>
      <rPr>
        <sz val="11"/>
        <color theme="1"/>
        <rFont val="Arial"/>
        <family val="2"/>
      </rPr>
      <t>Does the test laboratory have a top management dedicated to managing the affairs of the laboratory?</t>
    </r>
  </si>
  <si>
    <t>Part of a bigger organization without its own top management=2</t>
  </si>
  <si>
    <r>
      <t>b.</t>
    </r>
    <r>
      <rPr>
        <sz val="7"/>
        <color theme="1"/>
        <rFont val="Arial"/>
        <family val="2"/>
      </rPr>
      <t xml:space="preserve">       </t>
    </r>
    <r>
      <rPr>
        <sz val="11"/>
        <color theme="1"/>
        <rFont val="Arial"/>
        <family val="2"/>
      </rPr>
      <t>Is the top management of the test laboratory responsible for the following without interference from outside?</t>
    </r>
  </si>
  <si>
    <t>o Operates as the link between the laboratory and the governance structure</t>
  </si>
  <si>
    <t>o Oversees the development, marketing, promotion, delivery, and quality of testing services</t>
  </si>
  <si>
    <t>o Recommends the annual budget for approval and manages the test laboratory resources within the approved budget</t>
  </si>
  <si>
    <t>o Oversees the identification of resource requirements and possible funding sources</t>
  </si>
  <si>
    <t>Aggregate score: Top management</t>
  </si>
  <si>
    <t>10) Organizational structure</t>
  </si>
  <si>
    <t>• Approved organizational structure
• Governance structure decisions
• Financial system documentation</t>
  </si>
  <si>
    <t>An organizational structure that optimally supports the testing scopes of the test laboratory is in place.</t>
  </si>
  <si>
    <r>
      <t>a.</t>
    </r>
    <r>
      <rPr>
        <sz val="7"/>
        <color theme="1"/>
        <rFont val="Arial"/>
        <family val="2"/>
      </rPr>
      <t xml:space="preserve">       </t>
    </r>
    <r>
      <rPr>
        <sz val="11"/>
        <color theme="1"/>
        <rFont val="Arial"/>
        <family val="2"/>
      </rPr>
      <t>Irrespective of whether the test laboratory is part of a larger organization, is it a clearly identifiable and separate entity responsible for all the testing services within its defined scope?</t>
    </r>
  </si>
  <si>
    <r>
      <t>b.</t>
    </r>
    <r>
      <rPr>
        <sz val="7"/>
        <color theme="1"/>
        <rFont val="Arial"/>
        <family val="2"/>
      </rPr>
      <t xml:space="preserve">       </t>
    </r>
    <r>
      <rPr>
        <sz val="11"/>
        <color theme="1"/>
        <rFont val="Arial"/>
        <family val="2"/>
      </rPr>
      <t>Does the test laboratory have different divisions, each responsible for a specific testing scope to facilitate accreditation?</t>
    </r>
  </si>
  <si>
    <t>Mostly, some still need to be appointed=2</t>
  </si>
  <si>
    <t>11) Management and personnel</t>
  </si>
  <si>
    <t>• Approved organizational structure
• Approved criteria for technical staff
• Actual staffing levels
• Staff turnover figures</t>
  </si>
  <si>
    <t>Management and personnel are appointed who have the appropriate skill sets assured by appropriate training, qualifications, and experience for the management and technical knowledge required by the various testing scopes of the test laboratory.</t>
  </si>
  <si>
    <r>
      <t>b.</t>
    </r>
    <r>
      <rPr>
        <sz val="7"/>
        <color theme="1"/>
        <rFont val="Arial"/>
        <family val="2"/>
      </rPr>
      <t xml:space="preserve">        </t>
    </r>
    <r>
      <rPr>
        <sz val="11"/>
        <color theme="1"/>
        <rFont val="Arial"/>
        <family val="2"/>
      </rPr>
      <t>Are the approved technical posts filled?</t>
    </r>
  </si>
  <si>
    <t>12) Premises</t>
  </si>
  <si>
    <t>The premises of the test laboratory are arranged, with regard to technical requirements and environmental influences, to ensure the optimum accuracy levels of testing activities for each testing scope.</t>
  </si>
  <si>
    <r>
      <t>a.</t>
    </r>
    <r>
      <rPr>
        <sz val="7"/>
        <color theme="1"/>
        <rFont val="Arial"/>
        <family val="2"/>
      </rPr>
      <t xml:space="preserve">       </t>
    </r>
    <r>
      <rPr>
        <sz val="11"/>
        <color theme="1"/>
        <rFont val="Arial"/>
        <family val="2"/>
      </rPr>
      <t>Do each of the laboratories, offices, and other buildings meet the physical requirements for each of the testing scopes and their accuracy levels?</t>
    </r>
  </si>
  <si>
    <t>Some need upgrading=3</t>
  </si>
  <si>
    <t>Generally in need of upgrading=2</t>
  </si>
  <si>
    <t>Inadequate in many respects=1</t>
  </si>
  <si>
    <r>
      <t>b.</t>
    </r>
    <r>
      <rPr>
        <sz val="7"/>
        <color theme="1"/>
        <rFont val="Arial"/>
        <family val="2"/>
      </rPr>
      <t xml:space="preserve">       </t>
    </r>
    <r>
      <rPr>
        <sz val="11"/>
        <color theme="1"/>
        <rFont val="Arial"/>
        <family val="2"/>
      </rPr>
      <t>Do the environmental controls of the laboratories meet the requirements of each of the testing scopes and their accuracy levels?</t>
    </r>
  </si>
  <si>
    <t>In need of upgrading=2</t>
  </si>
  <si>
    <r>
      <t>c.</t>
    </r>
    <r>
      <rPr>
        <sz val="7"/>
        <color theme="1"/>
        <rFont val="Arial"/>
        <family val="2"/>
      </rPr>
      <t xml:space="preserve">       </t>
    </r>
    <r>
      <rPr>
        <sz val="11"/>
        <color theme="1"/>
        <rFont val="Arial"/>
        <family val="2"/>
      </rPr>
      <t>Is appropriate access control to the laboratories in place?</t>
    </r>
  </si>
  <si>
    <r>
      <t>d.</t>
    </r>
    <r>
      <rPr>
        <sz val="7"/>
        <color theme="1"/>
        <rFont val="Arial"/>
        <family val="2"/>
      </rPr>
      <t xml:space="preserve">       </t>
    </r>
    <r>
      <rPr>
        <sz val="11"/>
        <color theme="1"/>
        <rFont val="Arial"/>
        <family val="2"/>
      </rPr>
      <t>Is appropriate office space for staff outside of the laboratories provided as well as meeting rooms for individual customer discussions?</t>
    </r>
  </si>
  <si>
    <t>13) Equipment</t>
  </si>
  <si>
    <r>
      <t>a.</t>
    </r>
    <r>
      <rPr>
        <sz val="7"/>
        <color theme="1"/>
        <rFont val="Arial"/>
        <family val="2"/>
      </rPr>
      <t xml:space="preserve">       </t>
    </r>
    <r>
      <rPr>
        <sz val="11"/>
        <color theme="1"/>
        <rFont val="Arial"/>
        <family val="2"/>
      </rPr>
      <t>Has the test laboratory installed the required test equipment as required by each of its testing scopes?</t>
    </r>
  </si>
  <si>
    <t>Approximately half the needs covered=2</t>
  </si>
  <si>
    <t>Approximately a quarter of the needs covered=1</t>
  </si>
  <si>
    <t>Less than quarter of the needs covered=0</t>
  </si>
  <si>
    <r>
      <t>b.</t>
    </r>
    <r>
      <rPr>
        <sz val="7"/>
        <color theme="1"/>
        <rFont val="Arial"/>
        <family val="2"/>
      </rPr>
      <t xml:space="preserve">       </t>
    </r>
    <r>
      <rPr>
        <sz val="11"/>
        <color theme="1"/>
        <rFont val="Arial"/>
        <family val="2"/>
      </rPr>
      <t>Is the test equipment fully functional and properly maintained?</t>
    </r>
  </si>
  <si>
    <t>Many are not=1</t>
  </si>
  <si>
    <r>
      <t>c.</t>
    </r>
    <r>
      <rPr>
        <sz val="7"/>
        <color theme="1"/>
        <rFont val="Arial"/>
        <family val="2"/>
      </rPr>
      <t xml:space="preserve">       </t>
    </r>
    <r>
      <rPr>
        <sz val="11"/>
        <color theme="1"/>
        <rFont val="Arial"/>
        <family val="2"/>
      </rPr>
      <t>Is the test equipment calibrated traceably to national standards in accordance with manufacturers' recommendations?</t>
    </r>
  </si>
  <si>
    <t>Aggregate score: Equipment</t>
  </si>
  <si>
    <t>• Quality management documentation
• Internal audit results
• Management review records
• Accreditation records</t>
  </si>
  <si>
    <r>
      <t>a.</t>
    </r>
    <r>
      <rPr>
        <sz val="7"/>
        <color theme="1"/>
        <rFont val="Arial"/>
        <family val="2"/>
      </rPr>
      <t xml:space="preserve">       </t>
    </r>
    <r>
      <rPr>
        <sz val="11"/>
        <color theme="1"/>
        <rFont val="Arial"/>
        <family val="2"/>
      </rPr>
      <t>Does the test laboratory have a formal quality management system documentation (e.g., in accordance with ISO/IEC 17025 or similar) in place?</t>
    </r>
    <r>
      <rPr>
        <strike/>
        <sz val="11"/>
        <color theme="1"/>
        <rFont val="Arial"/>
        <family val="2"/>
      </rPr>
      <t xml:space="preserve"> </t>
    </r>
  </si>
  <si>
    <t>Aggregate score: Quality management system documentation</t>
  </si>
  <si>
    <t>(a)</t>
  </si>
  <si>
    <t>• Proficiency testing participation records
• Interlaboratory comparison results
• List of proficiency testing providers in the country or region
• Accreditation assessment reports</t>
  </si>
  <si>
    <r>
      <t>b.</t>
    </r>
    <r>
      <rPr>
        <sz val="7"/>
        <color theme="1"/>
        <rFont val="Arial"/>
        <family val="2"/>
      </rPr>
      <t xml:space="preserve">       </t>
    </r>
    <r>
      <rPr>
        <sz val="11"/>
        <color theme="1"/>
        <rFont val="Arial"/>
        <family val="2"/>
      </rPr>
      <t>Are the proficiency test providers used by the test laboratory accredited to ISO/IEC 17043?</t>
    </r>
  </si>
  <si>
    <t>Yes, most of the time=3</t>
  </si>
  <si>
    <t>No, accreditation applied for=2</t>
  </si>
  <si>
    <t>Aggregate score: Proficiency testing</t>
  </si>
  <si>
    <t>• Accreditation application
• Assessment result of the quality management system documentation
• Preassessment record
• Records of the closeout of nonconformities</t>
  </si>
  <si>
    <r>
      <t>a.</t>
    </r>
    <r>
      <rPr>
        <sz val="7"/>
        <color theme="1"/>
        <rFont val="Arial"/>
        <family val="2"/>
      </rPr>
      <t xml:space="preserve">       </t>
    </r>
    <r>
      <rPr>
        <sz val="11"/>
        <color theme="1"/>
        <rFont val="Arial"/>
        <family val="2"/>
      </rPr>
      <t>Has the laboratory requested accreditation for all its testing scopes?</t>
    </r>
  </si>
  <si>
    <t>About half=2</t>
  </si>
  <si>
    <t>Less than a quarter=1</t>
  </si>
  <si>
    <r>
      <t>b.</t>
    </r>
    <r>
      <rPr>
        <sz val="7"/>
        <color theme="1"/>
        <rFont val="Arial"/>
        <family val="2"/>
      </rPr>
      <t xml:space="preserve">       </t>
    </r>
    <r>
      <rPr>
        <sz val="11"/>
        <color theme="1"/>
        <rFont val="Arial"/>
        <family val="2"/>
      </rPr>
      <t xml:space="preserve">Have preassessments been conducted by the accreditation body for all its scopes to determine whether a quality management system is in place? </t>
    </r>
  </si>
  <si>
    <t>All scopes=4</t>
  </si>
  <si>
    <t>About half the scopes=2</t>
  </si>
  <si>
    <t>Less than a quarter of the scopes=1</t>
  </si>
  <si>
    <r>
      <t>c.</t>
    </r>
    <r>
      <rPr>
        <sz val="7"/>
        <color theme="1"/>
        <rFont val="Arial"/>
        <family val="2"/>
      </rPr>
      <t xml:space="preserve">       </t>
    </r>
    <r>
      <rPr>
        <sz val="11"/>
        <color theme="1"/>
        <rFont val="Arial"/>
        <family val="2"/>
      </rPr>
      <t>Have all the identified nonconformities been addressed?</t>
    </r>
  </si>
  <si>
    <t>Aggregate score: Preassessment for accreditation</t>
  </si>
  <si>
    <t>• Initial assessment reports
• List of identified nonconformities
• Formal acknowledgement by the accreditation body that nonconformities have been closed out</t>
  </si>
  <si>
    <r>
      <t>a.</t>
    </r>
    <r>
      <rPr>
        <sz val="7"/>
        <color theme="1"/>
        <rFont val="Arial"/>
        <family val="2"/>
      </rPr>
      <t xml:space="preserve">       </t>
    </r>
    <r>
      <rPr>
        <sz val="11"/>
        <color theme="1"/>
        <rFont val="Arial"/>
        <family val="2"/>
      </rPr>
      <t>Has an initial assessment been conducted for all the testing scopes of the laboratory?</t>
    </r>
  </si>
  <si>
    <t>Aggregate score: Initial assessment for accreditation</t>
  </si>
  <si>
    <t>• Initial assessment reports and records
• Records of closeout of nonconformities
• Accreditation certificate
• Public records of accreditation body</t>
  </si>
  <si>
    <r>
      <t>a.</t>
    </r>
    <r>
      <rPr>
        <sz val="7"/>
        <color theme="1"/>
        <rFont val="Arial"/>
        <family val="2"/>
      </rPr>
      <t xml:space="preserve">       </t>
    </r>
    <r>
      <rPr>
        <sz val="11"/>
        <color theme="1"/>
        <rFont val="Arial"/>
        <family val="2"/>
      </rPr>
      <t>Has accreditation been granted to the test laboratory for its testing scopes?</t>
    </r>
  </si>
  <si>
    <t>Yes, all scopes=4</t>
  </si>
  <si>
    <t>Yes, for about half the testing scopes=2</t>
  </si>
  <si>
    <t>Yes, for one or two testing scopes=1</t>
  </si>
  <si>
    <r>
      <t>b.</t>
    </r>
    <r>
      <rPr>
        <sz val="7"/>
        <color theme="1"/>
        <rFont val="Arial"/>
        <family val="2"/>
      </rPr>
      <t xml:space="preserve">       </t>
    </r>
    <r>
      <rPr>
        <sz val="11"/>
        <color theme="1"/>
        <rFont val="Arial"/>
        <family val="2"/>
      </rPr>
      <t xml:space="preserve">Are the accreditation details of the test laboratory publicly available, e.g., on the accreditation body website? </t>
    </r>
  </si>
  <si>
    <t>Some information still missing=2</t>
  </si>
  <si>
    <r>
      <t>c.</t>
    </r>
    <r>
      <rPr>
        <sz val="7"/>
        <color theme="1"/>
        <rFont val="Arial"/>
        <family val="2"/>
      </rPr>
      <t xml:space="preserve">       </t>
    </r>
    <r>
      <rPr>
        <sz val="11"/>
        <color theme="1"/>
        <rFont val="Arial"/>
        <family val="2"/>
      </rPr>
      <t>Is the test laboratory maintaining its accreditation, e.g., are annual fees paid and follow-up audits conducted?</t>
    </r>
  </si>
  <si>
    <t>Fallen behind with fees=2</t>
  </si>
  <si>
    <t>Audit findings are not addressed=1</t>
  </si>
  <si>
    <t>Aggregate score: Accreditation</t>
  </si>
  <si>
    <t>• Official lists of accredited test laboratories
• Official lists of regulatory authorities regarding designated test laboratories</t>
  </si>
  <si>
    <t>The test laboratory is recognized at the national level through accreditation and designation where relevant.</t>
  </si>
  <si>
    <t>Yes, for most of its scopes=4</t>
  </si>
  <si>
    <t>Yes, for a few of its scopes=2</t>
  </si>
  <si>
    <t>No, but has applied for accreditation=1</t>
  </si>
  <si>
    <t>No, but designation has been applied for=1</t>
  </si>
  <si>
    <t>Aggregate score: Recognition at national level</t>
  </si>
  <si>
    <t>• Testing strategy and its implementation plans
• ILAC membership data
• Official data of the IEC and OIML schemes
• Official data of the UNECE 1958 Agreement and its signatory countries
• Other international recognition systems relevant to the country</t>
  </si>
  <si>
    <t>The test laboratory is recognized internationally through accreditation or a sectoral scheme such as IEC schemes for electrotechnical products, OIML schemes for legal metrology instruments, and the UNECE 1958 Agreement on the testing of automotive components.</t>
  </si>
  <si>
    <r>
      <t>b.</t>
    </r>
    <r>
      <rPr>
        <sz val="7"/>
        <color theme="1"/>
        <rFont val="Arial"/>
        <family val="2"/>
      </rPr>
      <t xml:space="preserve">       </t>
    </r>
    <r>
      <rPr>
        <sz val="11"/>
        <color theme="1"/>
        <rFont val="Arial"/>
        <family val="2"/>
      </rPr>
      <t>Has the test laboratory been accredited through sectoral schemes such as IEC schemes for electrotechnical products, OIML schemes for legal metrology instruments, and the UNECE 1958 Agreement on the testing of automotive components?</t>
    </r>
  </si>
  <si>
    <t>Yes, for those relevant=4</t>
  </si>
  <si>
    <t>Aggregate score: Recognition at international level</t>
  </si>
  <si>
    <t>• Regulatory authority policies, pronouncements, and documentation
• Testing laboratory association documentation and minutes of meetings
• Technical regulation coordination office mandate and pronouncements</t>
  </si>
  <si>
    <t>Coordination between the test laboratories of the country is fostered through voluntary test laboratory associations and through a technical regulation coordination office where established.</t>
  </si>
  <si>
    <r>
      <t>a.</t>
    </r>
    <r>
      <rPr>
        <sz val="7"/>
        <color theme="1"/>
        <rFont val="Arial"/>
        <family val="2"/>
      </rPr>
      <t xml:space="preserve">       </t>
    </r>
    <r>
      <rPr>
        <sz val="11"/>
        <color theme="1"/>
        <rFont val="Arial"/>
        <family val="2"/>
      </rPr>
      <t>Is a national testing laboratory association established in the country with the following attributes?</t>
    </r>
  </si>
  <si>
    <t>o Voluntary membership</t>
  </si>
  <si>
    <t>o Coordination of practical training among members</t>
  </si>
  <si>
    <t>o Lobbying of government</t>
  </si>
  <si>
    <t>o Communication strategy to highlight value of technically competent testing services</t>
  </si>
  <si>
    <r>
      <t>b.</t>
    </r>
    <r>
      <rPr>
        <sz val="7"/>
        <color theme="1"/>
        <rFont val="Arial"/>
        <family val="2"/>
      </rPr>
      <t xml:space="preserve">       </t>
    </r>
    <r>
      <rPr>
        <sz val="11"/>
        <color theme="1"/>
        <rFont val="Arial"/>
        <family val="2"/>
      </rPr>
      <t>Is a technical regulation coordination office or similar actively coordinating the activities of test laboratories within the regulatory domain?</t>
    </r>
  </si>
  <si>
    <t>Technical regulation office being established=1</t>
  </si>
  <si>
    <t>No formal coordination takes place=0</t>
  </si>
  <si>
    <t xml:space="preserve">Aggregate score: Coordination within the QI </t>
  </si>
  <si>
    <t>Testing services strategy</t>
  </si>
  <si>
    <t>Designated test laboratories</t>
  </si>
  <si>
    <t>Test laboratories for export market</t>
  </si>
  <si>
    <t>Test laboratories for the health sector</t>
  </si>
  <si>
    <t>Testing services scope</t>
  </si>
  <si>
    <t>Top management</t>
  </si>
  <si>
    <t>Quality management system documentation</t>
  </si>
  <si>
    <t>Proficiency testing</t>
  </si>
  <si>
    <t>Preassessment for accreditation</t>
  </si>
  <si>
    <t>Initial assessment for accreditation</t>
  </si>
  <si>
    <t>Recognition at national level</t>
  </si>
  <si>
    <t>Recognition at international level</t>
  </si>
  <si>
    <t xml:space="preserve">Metrology </t>
  </si>
  <si>
    <t>1) Metrology strategy</t>
  </si>
  <si>
    <t>•  NMI board or council papers
•  NMI website
•  Relevant ministry (e.g., Trade and Industry) website
•  Annual report of the NMI</t>
  </si>
  <si>
    <t>A metrology strategy giving effect to the implementation of the quality policy regarding scientific, legal, and industrial metrology is in place. It covers the establishment of national measurement standards, the national metrology infrastructure, international recognition, and the capacity of the NMI and the private sector to implement the strategy.</t>
  </si>
  <si>
    <r>
      <t>a.</t>
    </r>
    <r>
      <rPr>
        <sz val="7"/>
        <color theme="1"/>
        <rFont val="Arial"/>
        <family val="2"/>
      </rPr>
      <t xml:space="preserve">       </t>
    </r>
    <r>
      <rPr>
        <sz val="11"/>
        <color theme="1"/>
        <rFont val="Arial"/>
        <family val="2"/>
      </rPr>
      <t>Is a metrology strategy in place?</t>
    </r>
  </si>
  <si>
    <r>
      <t>b.</t>
    </r>
    <r>
      <rPr>
        <sz val="7"/>
        <color theme="1"/>
        <rFont val="Arial"/>
        <family val="2"/>
      </rPr>
      <t xml:space="preserve">       </t>
    </r>
    <r>
      <rPr>
        <sz val="11"/>
        <color theme="1"/>
        <rFont val="Arial"/>
        <family val="2"/>
      </rPr>
      <t>Does the metrology strategy include all the necessary elements as required by the demand, namely</t>
    </r>
  </si>
  <si>
    <t>o Priorities for the establishment and maintenance of national measurement standards</t>
  </si>
  <si>
    <t>o International and regional liaison to gain international recognition</t>
  </si>
  <si>
    <t>o Moving of calibration services from the government sector to the private sector</t>
  </si>
  <si>
    <r>
      <t>c.</t>
    </r>
    <r>
      <rPr>
        <sz val="7"/>
        <color theme="1"/>
        <rFont val="Arial"/>
        <family val="2"/>
      </rPr>
      <t xml:space="preserve">       </t>
    </r>
    <r>
      <rPr>
        <sz val="11"/>
        <color theme="1"/>
        <rFont val="Arial"/>
        <family val="2"/>
      </rPr>
      <t>Is an implementation plan for the metrology strategy in place and being followed?</t>
    </r>
  </si>
  <si>
    <t>Aggregate score: Metrology strategy</t>
  </si>
  <si>
    <t>The national metrology institute (NMI) exists as a legal entity, or a defined part of a legal entity, such that it can be held legally responsible for national measurement standards and the national metrology system.</t>
  </si>
  <si>
    <r>
      <t>a.</t>
    </r>
    <r>
      <rPr>
        <sz val="7"/>
        <color theme="1"/>
        <rFont val="Arial"/>
        <family val="2"/>
      </rPr>
      <t xml:space="preserve">       </t>
    </r>
    <r>
      <rPr>
        <sz val="11"/>
        <color theme="1"/>
        <rFont val="Arial"/>
        <family val="2"/>
      </rPr>
      <t>Has the NMI been established as a legal entity, i.e., by legislation or by articles of incorporation?</t>
    </r>
  </si>
  <si>
    <t>o Council or board of the NMI</t>
  </si>
  <si>
    <t>o Finances of the NMI</t>
  </si>
  <si>
    <t>o Establishment of measurement system (e.g., SI system)</t>
  </si>
  <si>
    <t>The NMI and its board or council has the mandate to effectively manage the affairs of the NMI without undue outside interference or restrictions.</t>
  </si>
  <si>
    <t>o Decide which measurement standards are considered to be the national standards</t>
  </si>
  <si>
    <t>o Officially designate other institutions to be custodians of national measurement standards</t>
  </si>
  <si>
    <t>o Solicit membership in international or regional metrology organizations and sign international agreements</t>
  </si>
  <si>
    <t>Aggregate score: Autonomy index</t>
  </si>
  <si>
    <t>4) Legal standing of national measurement standards</t>
  </si>
  <si>
    <t>National measurement standards are identified and given legal certainty through appropriate legislation and listing in an official government publication.</t>
  </si>
  <si>
    <r>
      <t>a.</t>
    </r>
    <r>
      <rPr>
        <sz val="7"/>
        <color theme="1"/>
        <rFont val="Arial"/>
        <family val="2"/>
      </rPr>
      <t xml:space="preserve">       </t>
    </r>
    <r>
      <rPr>
        <sz val="11"/>
        <color theme="1"/>
        <rFont val="Arial"/>
        <family val="2"/>
      </rPr>
      <t>Is the establishment and maintenance of national measurement standards provided for in legislation?</t>
    </r>
  </si>
  <si>
    <r>
      <t>b.</t>
    </r>
    <r>
      <rPr>
        <sz val="7"/>
        <color theme="1"/>
        <rFont val="Arial"/>
        <family val="2"/>
      </rPr>
      <t xml:space="preserve">       </t>
    </r>
    <r>
      <rPr>
        <sz val="11"/>
        <color theme="1"/>
        <rFont val="Arial"/>
        <family val="2"/>
      </rPr>
      <t>Are the national measurement standards established with known accuracy, are they uniquely identified, and are they made known in an official government publication?</t>
    </r>
  </si>
  <si>
    <t>Needs updating=2</t>
  </si>
  <si>
    <t>Aggregate score: Legal standing of national measurement standards</t>
  </si>
  <si>
    <r>
      <t>a.</t>
    </r>
    <r>
      <rPr>
        <sz val="7"/>
        <color theme="1"/>
        <rFont val="Arial"/>
        <family val="2"/>
      </rPr>
      <t xml:space="preserve">       </t>
    </r>
    <r>
      <rPr>
        <sz val="11"/>
        <color theme="1"/>
        <rFont val="Arial"/>
        <family val="2"/>
      </rPr>
      <t>Is the governance of the NMI vested in an independent board or council?</t>
    </r>
  </si>
  <si>
    <t>•  National quality policy
•  Annual reports of the NMI
•  Monthly and annual financial statements of the NMI</t>
  </si>
  <si>
    <r>
      <t>b.</t>
    </r>
    <r>
      <rPr>
        <sz val="7"/>
        <color theme="1"/>
        <rFont val="Arial"/>
        <family val="2"/>
      </rPr>
      <t xml:space="preserve">       </t>
    </r>
    <r>
      <rPr>
        <sz val="11"/>
        <color theme="1"/>
        <rFont val="Arial"/>
        <family val="2"/>
      </rPr>
      <t>Do the funding agents, such as government or any other entity or entities, provide specific budgets for funding the establishment and maintenance of national measurement standards?</t>
    </r>
  </si>
  <si>
    <r>
      <t>d.</t>
    </r>
    <r>
      <rPr>
        <sz val="7"/>
        <color theme="1"/>
        <rFont val="Arial"/>
        <family val="2"/>
      </rPr>
      <t xml:space="preserve">       </t>
    </r>
    <r>
      <rPr>
        <sz val="11"/>
        <color theme="1"/>
        <rFont val="Arial"/>
        <family val="2"/>
      </rPr>
      <t>Is a formal financial plan established for the medium term, i.e., the following 3–5 years?</t>
    </r>
  </si>
  <si>
    <t>A director or a CEO (whatever the title) with responsibilities to manage the day-to-day affairs of the NMI is appointed.</t>
  </si>
  <si>
    <r>
      <t>a.</t>
    </r>
    <r>
      <rPr>
        <sz val="7"/>
        <color theme="1"/>
        <rFont val="Arial"/>
        <family val="2"/>
      </rPr>
      <t xml:space="preserve">       </t>
    </r>
    <r>
      <rPr>
        <sz val="11"/>
        <color theme="1"/>
        <rFont val="Arial"/>
        <family val="2"/>
      </rPr>
      <t>Has a full-time director or CEO been appointed with clear responsibilities for the day-to-day management of the NMI?</t>
    </r>
  </si>
  <si>
    <t>Larger organization's head acts as CEO or director=3</t>
  </si>
  <si>
    <r>
      <t>a.</t>
    </r>
    <r>
      <rPr>
        <sz val="7"/>
        <color theme="1"/>
        <rFont val="Arial"/>
        <family val="2"/>
      </rPr>
      <t xml:space="preserve">       </t>
    </r>
    <r>
      <rPr>
        <sz val="11"/>
        <color theme="1"/>
        <rFont val="Arial"/>
        <family val="2"/>
      </rPr>
      <t>Irrespective of whether the NMI is part of a larger organization, is it a clearly identifiable and separate department responsible for all the functions of an NMI?</t>
    </r>
  </si>
  <si>
    <t>Integrated with one other service, e.g., legal metrology=2</t>
  </si>
  <si>
    <t>o Mass and related quantities</t>
  </si>
  <si>
    <t>Yes=0.4</t>
  </si>
  <si>
    <t>o Electricity and magnetism</t>
  </si>
  <si>
    <t>o Length</t>
  </si>
  <si>
    <t>o Time and frequency</t>
  </si>
  <si>
    <t>o Thermometry</t>
  </si>
  <si>
    <t>o Photometry and radiometry</t>
  </si>
  <si>
    <t>o Flow</t>
  </si>
  <si>
    <t>o Acoustics, ultrasound, and vibration</t>
  </si>
  <si>
    <t>o Organic and inorganic chemistry</t>
  </si>
  <si>
    <t>o Certified reference materials</t>
  </si>
  <si>
    <t>o Establishment of national measurement standards</t>
  </si>
  <si>
    <t>o Service delivery regarding calibration, intercomparisons, and certified reference materials</t>
  </si>
  <si>
    <t>o Maintenance of environmental controls in laboratories and of measurement equipment</t>
  </si>
  <si>
    <t>Management and personnel are appointed who have the appropriate skill sets assured by appropriate training, qualifications, and experience for the management and technical knowledge required by the various activities of the NMI.</t>
  </si>
  <si>
    <t>•  Consideration of the NMI premises in relation to design, environmental controls, access, and maintenance
•  Review of laboratories and environmental conditions
•  Review office space and meeting rooms
•  Technical requirements as advised by experts in specific metrology fields</t>
  </si>
  <si>
    <t>The premises of the NMI are arranged, with regard to technical requirements and environmental influences, to ensure the optimum accuracy levels of metrology activities for each metrology field.</t>
  </si>
  <si>
    <r>
      <t>a.</t>
    </r>
    <r>
      <rPr>
        <sz val="7"/>
        <color theme="1"/>
        <rFont val="Arial"/>
        <family val="2"/>
      </rPr>
      <t xml:space="preserve">       </t>
    </r>
    <r>
      <rPr>
        <sz val="11"/>
        <color theme="1"/>
        <rFont val="Arial"/>
        <family val="2"/>
      </rPr>
      <t>Do each of the laboratories, offices, and other buildings meet the physical requirements for each of the metrology fields and their accuracy levels?</t>
    </r>
  </si>
  <si>
    <r>
      <t>b.</t>
    </r>
    <r>
      <rPr>
        <sz val="7"/>
        <color theme="1"/>
        <rFont val="Arial"/>
        <family val="2"/>
      </rPr>
      <t xml:space="preserve">       </t>
    </r>
    <r>
      <rPr>
        <sz val="11"/>
        <color theme="1"/>
        <rFont val="Arial"/>
        <family val="2"/>
      </rPr>
      <t>Do the environmental controls of the laboratories meet the requirements of each of the metrology fields and their accuracy levels?</t>
    </r>
  </si>
  <si>
    <t>•  Consideration of the NMI metrology fields of activity
•  Demonstrable metrology needs of the country
•  Review of national measurement standards
•  Review of working reference measurement standards
•  Review of maintenance measures for all measuring equipment</t>
  </si>
  <si>
    <t>The national measurement standards and reference standards for accuracy, as defined by the needs of the country for each of the relevant metrology fields, are in place and fully operational.</t>
  </si>
  <si>
    <r>
      <t>a.</t>
    </r>
    <r>
      <rPr>
        <sz val="7"/>
        <color theme="1"/>
        <rFont val="Arial"/>
        <family val="2"/>
      </rPr>
      <t xml:space="preserve">       </t>
    </r>
    <r>
      <rPr>
        <sz val="11"/>
        <color theme="1"/>
        <rFont val="Arial"/>
        <family val="2"/>
      </rPr>
      <t>Has the NMI (or the designated institutes) established the national measurement standards appropriate for the demonstrable needs of the country?</t>
    </r>
  </si>
  <si>
    <r>
      <t>b.</t>
    </r>
    <r>
      <rPr>
        <sz val="7"/>
        <color theme="1"/>
        <rFont val="Arial"/>
        <family val="2"/>
      </rPr>
      <t xml:space="preserve">       </t>
    </r>
    <r>
      <rPr>
        <sz val="11"/>
        <color theme="1"/>
        <rFont val="Arial"/>
        <family val="2"/>
      </rPr>
      <t>Has the NMI (or the designated institutes) established the reference measurement standards to provide a high-level calibration service as indicated by country needs?</t>
    </r>
  </si>
  <si>
    <r>
      <t>c.</t>
    </r>
    <r>
      <rPr>
        <sz val="7"/>
        <color theme="1"/>
        <rFont val="Arial"/>
        <family val="2"/>
      </rPr>
      <t xml:space="preserve">       </t>
    </r>
    <r>
      <rPr>
        <sz val="11"/>
        <color theme="1"/>
        <rFont val="Arial"/>
        <family val="2"/>
      </rPr>
      <t>Are the national measurement standards and reference standards appropriately maintained and calibrated to ensure their full functionality?</t>
    </r>
  </si>
  <si>
    <t>Consideration of the NMI formal quality system and its compliance with known international standards such as ISO/IEC 17025</t>
  </si>
  <si>
    <r>
      <t>a.</t>
    </r>
    <r>
      <rPr>
        <sz val="7"/>
        <color theme="1"/>
        <rFont val="Arial"/>
        <family val="2"/>
      </rPr>
      <t xml:space="preserve">       </t>
    </r>
    <r>
      <rPr>
        <sz val="11"/>
        <color theme="1"/>
        <rFont val="Arial"/>
        <family val="2"/>
      </rPr>
      <t>Does the NMI have a formal quality management system (e.g., ISO/IEC 17025 or similar) implemented?</t>
    </r>
  </si>
  <si>
    <t>13) Metrologists</t>
  </si>
  <si>
    <t>•  Approved organizational structure
•  Formal job descriptions
•  Personnel records regarding education, training, and experience
•  Annual training plans and concomitant records</t>
  </si>
  <si>
    <t>In progress=1</t>
  </si>
  <si>
    <t>Partly=2</t>
  </si>
  <si>
    <t>Aggregate score: Metrologists</t>
  </si>
  <si>
    <t>14) Interlaboratory and key comparisons</t>
  </si>
  <si>
    <t>Interlaboratory or key comparisons providing information regarding the NMI's ability to deliver accurate measurement results underpinning accreditation or the NMI's calibration and measurement capabilities (CMCs) are conducted regularly.</t>
  </si>
  <si>
    <t>Yes, foreseen in actual planning=4</t>
  </si>
  <si>
    <t>Selected metrology fields only=3</t>
  </si>
  <si>
    <t>Only when donor funds are available=1</t>
  </si>
  <si>
    <t>Aggregate score: Interlaboratory and key comparisons</t>
  </si>
  <si>
    <t>15) Calibration and measurement capability (CMC)</t>
  </si>
  <si>
    <r>
      <t>a.</t>
    </r>
    <r>
      <rPr>
        <sz val="7"/>
        <color theme="1"/>
        <rFont val="Arial"/>
        <family val="2"/>
      </rPr>
      <t xml:space="preserve">       </t>
    </r>
    <r>
      <rPr>
        <sz val="11"/>
        <color theme="1"/>
        <rFont val="Arial"/>
        <family val="2"/>
      </rPr>
      <t>Has the NMI met all the requirements for its CMCs to be listed in the BIPM Key Comparison Database (KCDB)?</t>
    </r>
  </si>
  <si>
    <t>Yes, but still under review by the BIPM=2</t>
  </si>
  <si>
    <t>Yes, but not yet submitted=1</t>
  </si>
  <si>
    <t>A few=1</t>
  </si>
  <si>
    <t>Aggregate score: Calibration and measurement capability (CMC)</t>
  </si>
  <si>
    <t>16) Calibration services</t>
  </si>
  <si>
    <t>•  Network of calibration laboratories
•  Calibration laboratory associations
•  Accreditation records of calibration laboratories
•  Records of the accreditation organization regarding calibration laboratories</t>
  </si>
  <si>
    <t>The metrological values of the national measurement standards are disseminated to industry, society, and authorities through the traceability chain of calibration starting with the NMI.</t>
  </si>
  <si>
    <t>Only the NMI provides calibration services=1</t>
  </si>
  <si>
    <r>
      <t>b.</t>
    </r>
    <r>
      <rPr>
        <sz val="7"/>
        <color theme="1"/>
        <rFont val="Arial"/>
        <family val="2"/>
      </rPr>
      <t xml:space="preserve">       </t>
    </r>
    <r>
      <rPr>
        <sz val="11"/>
        <color theme="1"/>
        <rFont val="Arial"/>
        <family val="2"/>
      </rPr>
      <t>Are the reference standards of the calibration laboratories traceably calibrated to the national measurement standards of the country’s NMI, designated institutes, or the NMI of another country?</t>
    </r>
  </si>
  <si>
    <t>Not all of them=2</t>
  </si>
  <si>
    <t>Less than a quarter of them=1</t>
  </si>
  <si>
    <t>Aggregate score: Calibration services</t>
  </si>
  <si>
    <t>The NMI is providing training for metrologists working in the country’s metrology system.</t>
  </si>
  <si>
    <t>Only when funded through donors=1</t>
  </si>
  <si>
    <r>
      <t>a.</t>
    </r>
    <r>
      <rPr>
        <sz val="7"/>
        <color theme="1"/>
        <rFont val="Arial"/>
        <family val="2"/>
      </rPr>
      <t xml:space="preserve">       </t>
    </r>
    <r>
      <rPr>
        <sz val="11"/>
        <color theme="1"/>
        <rFont val="Arial"/>
        <family val="2"/>
      </rPr>
      <t>Is the NMI a full and active member of the relevant BIPM-recognized RMO?</t>
    </r>
  </si>
  <si>
    <t>A relevant RMO does not yet exist=0</t>
  </si>
  <si>
    <r>
      <t>b.</t>
    </r>
    <r>
      <rPr>
        <sz val="7"/>
        <color theme="1"/>
        <rFont val="Arial"/>
        <family val="2"/>
      </rPr>
      <t xml:space="preserve">       </t>
    </r>
    <r>
      <rPr>
        <sz val="11"/>
        <color theme="1"/>
        <rFont val="Arial"/>
        <family val="2"/>
      </rPr>
      <t>Does the NMI participate actively in regional trade agreement-related metrology organizations or committees?</t>
    </r>
  </si>
  <si>
    <t>NOTE: These regional organizations or committees are usually established to harmonize metrology activities within the region defined by the trade agreement. They are not the same as the RMOs.</t>
  </si>
  <si>
    <t>Less than 50% of the time=1
No=0</t>
  </si>
  <si>
    <t xml:space="preserve">Aggregate score: Liaison with regional organizations </t>
  </si>
  <si>
    <t>•  Metrology strategy and its implementation plans
•  BIPM and OIML membership data
•  BIPM and OIML technical committee data
•  Annual reports of the NMI
•  Business plans and minutes of the NMI technical and mirror committees
•  Formal communication records of the NMI with BIPM and OIML</t>
  </si>
  <si>
    <r>
      <t>a.</t>
    </r>
    <r>
      <rPr>
        <sz val="7"/>
        <color theme="1"/>
        <rFont val="Arial"/>
        <family val="2"/>
      </rPr>
      <t xml:space="preserve">       </t>
    </r>
    <r>
      <rPr>
        <sz val="11"/>
        <color theme="1"/>
        <rFont val="Arial"/>
        <family val="2"/>
      </rPr>
      <t>Is the country a signatory of the Metre Convention and a full member of the BIPM, or an associate member if not?</t>
    </r>
  </si>
  <si>
    <t>Neither=0</t>
  </si>
  <si>
    <r>
      <t>b.</t>
    </r>
    <r>
      <rPr>
        <sz val="7"/>
        <color theme="1"/>
        <rFont val="Arial"/>
        <family val="2"/>
      </rPr>
      <t xml:space="preserve">       </t>
    </r>
    <r>
      <rPr>
        <sz val="11"/>
        <color theme="1"/>
        <rFont val="Arial"/>
        <family val="2"/>
      </rPr>
      <t>Does the country participate in the CGPM activities?</t>
    </r>
  </si>
  <si>
    <r>
      <t>c.</t>
    </r>
    <r>
      <rPr>
        <sz val="7"/>
        <color theme="1"/>
        <rFont val="Arial"/>
        <family val="2"/>
      </rPr>
      <t xml:space="preserve">       </t>
    </r>
    <r>
      <rPr>
        <sz val="11"/>
        <color theme="1"/>
        <rFont val="Arial"/>
        <family val="2"/>
      </rPr>
      <t>Does the NMI participate in relevant CCs?</t>
    </r>
  </si>
  <si>
    <t>All committees relevant for the country=4</t>
  </si>
  <si>
    <t>Not yet=0</t>
  </si>
  <si>
    <t>20) Coordination within the QI</t>
  </si>
  <si>
    <t>•  Line ministry policies, pronouncements, and documentation
•  Quality council (or similar) documentation and minutes of meetings
•  Technical regulation coordination office mandate and pronouncements
•  NSB and NAB technical committee membership</t>
  </si>
  <si>
    <r>
      <t>a.</t>
    </r>
    <r>
      <rPr>
        <sz val="7"/>
        <color theme="1"/>
        <rFont val="Arial"/>
        <family val="2"/>
      </rPr>
      <t xml:space="preserve">       </t>
    </r>
    <r>
      <rPr>
        <sz val="11"/>
        <color theme="1"/>
        <rFont val="Arial"/>
        <family val="2"/>
      </rPr>
      <t>Does a formal mechanism exist between the NSB, NMI, and the NAB managements as well as their line ministries whereby issues can be discussed annually or every six months, and coordination can be fostered?</t>
    </r>
  </si>
  <si>
    <r>
      <t>b.</t>
    </r>
    <r>
      <rPr>
        <sz val="7"/>
        <color theme="1"/>
        <rFont val="Arial"/>
        <family val="2"/>
      </rPr>
      <t xml:space="preserve">       </t>
    </r>
    <r>
      <rPr>
        <sz val="11"/>
        <color theme="1"/>
        <rFont val="Arial"/>
        <family val="2"/>
      </rPr>
      <t>Is it possible for the CEOs of the NSB, NMI, and NAB to attend each other’s council or board meetings as a matter of course as observers?</t>
    </r>
  </si>
  <si>
    <r>
      <t>c.</t>
    </r>
    <r>
      <rPr>
        <sz val="7"/>
        <color theme="1"/>
        <rFont val="Arial"/>
        <family val="2"/>
      </rPr>
      <t xml:space="preserve">       </t>
    </r>
    <r>
      <rPr>
        <sz val="11"/>
        <color theme="1"/>
        <rFont val="Arial"/>
        <family val="2"/>
      </rPr>
      <t>Has the government established a quality council or forum or similar where all stakeholders of the QI can provide input and raise issues regarding the metrology needs of the country?</t>
    </r>
  </si>
  <si>
    <t>A formal mechanism exists for the NMI to recognize designated institutes (DIs) to act as custodians of national measurement standards in technologies not covered by the NMI: e.g., nuclear technology, metrology in chemistry, and so on.</t>
  </si>
  <si>
    <r>
      <t>a.</t>
    </r>
    <r>
      <rPr>
        <sz val="7"/>
        <color theme="1"/>
        <rFont val="Arial"/>
        <family val="2"/>
      </rPr>
      <t xml:space="preserve">       </t>
    </r>
    <r>
      <rPr>
        <sz val="11"/>
        <color theme="1"/>
        <rFont val="Arial"/>
        <family val="2"/>
      </rPr>
      <t>Does the NMI have a formal and legally sound mechanism to designate other metrology institutions as custodians of national measurement standards?</t>
    </r>
  </si>
  <si>
    <t>It is done, but without legal backing=2</t>
  </si>
  <si>
    <r>
      <t>b.</t>
    </r>
    <r>
      <rPr>
        <sz val="7"/>
        <color theme="1"/>
        <rFont val="Arial"/>
        <family val="2"/>
      </rPr>
      <t xml:space="preserve">       </t>
    </r>
    <r>
      <rPr>
        <sz val="11"/>
        <color theme="1"/>
        <rFont val="Arial"/>
        <family val="2"/>
      </rPr>
      <t>When designating an institution, which of the following elements does the NMI consider?</t>
    </r>
  </si>
  <si>
    <r>
      <t>c.</t>
    </r>
    <r>
      <rPr>
        <sz val="7"/>
        <color theme="1"/>
        <rFont val="Arial"/>
        <family val="2"/>
      </rPr>
      <t xml:space="preserve">       </t>
    </r>
    <r>
      <rPr>
        <sz val="11"/>
        <color theme="1"/>
        <rFont val="Arial"/>
        <family val="2"/>
      </rPr>
      <t>Does the NMI monitor the performance of the DI regarding its activities and CMCs at regular intervals?</t>
    </r>
  </si>
  <si>
    <t>Six-monthly=4</t>
  </si>
  <si>
    <t>Annually=3</t>
  </si>
  <si>
    <t>Only when there is a complaint=1</t>
  </si>
  <si>
    <t>Aggregate score: Designated institutes (DIs)</t>
  </si>
  <si>
    <r>
      <t>a.</t>
    </r>
    <r>
      <rPr>
        <sz val="7"/>
        <color theme="1"/>
        <rFont val="Arial"/>
        <family val="2"/>
      </rPr>
      <t xml:space="preserve">       </t>
    </r>
    <r>
      <rPr>
        <sz val="11"/>
        <color theme="1"/>
        <rFont val="Arial"/>
        <family val="2"/>
      </rPr>
      <t>Does the NMI map its stakeholders in the following and keep it up to date?</t>
    </r>
  </si>
  <si>
    <t>o Society beneficiaries (society, NGOs, and so on)</t>
  </si>
  <si>
    <r>
      <t>b.</t>
    </r>
    <r>
      <rPr>
        <sz val="7"/>
        <color theme="1"/>
        <rFont val="Arial"/>
        <family val="2"/>
      </rPr>
      <t xml:space="preserve">       </t>
    </r>
    <r>
      <rPr>
        <sz val="11"/>
        <color theme="1"/>
        <rFont val="Arial"/>
        <family val="2"/>
      </rPr>
      <t>Does the NMI follow a deliberate strategy to communicate with all stakeholders to stress the importance of standards, their implementation, and the role of the NMI?</t>
    </r>
  </si>
  <si>
    <r>
      <t>c.</t>
    </r>
    <r>
      <rPr>
        <sz val="7"/>
        <color theme="1"/>
        <rFont val="Arial"/>
        <family val="2"/>
      </rPr>
      <t xml:space="preserve">       </t>
    </r>
    <r>
      <rPr>
        <sz val="11"/>
        <color theme="1"/>
        <rFont val="Arial"/>
        <family val="2"/>
      </rPr>
      <t>Does the NMI follow a deliberate strategy to involve all stakeholders in the decisions to establish national measurement standards and the national metrology system?</t>
    </r>
  </si>
  <si>
    <t>Yes, for every new project=4</t>
  </si>
  <si>
    <t>Public sector stakeholders only=2</t>
  </si>
  <si>
    <r>
      <t>d.</t>
    </r>
    <r>
      <rPr>
        <sz val="7"/>
        <color theme="1"/>
        <rFont val="Arial"/>
        <family val="2"/>
      </rPr>
      <t xml:space="preserve">       </t>
    </r>
    <r>
      <rPr>
        <sz val="11"/>
        <color theme="1"/>
        <rFont val="Arial"/>
        <family val="2"/>
      </rPr>
      <t>Has the NMI established a metrology forum or similar where any stakeholder can participate to provide recommendations to the NMI on metrology matters, and does it meet regularly?</t>
    </r>
  </si>
  <si>
    <t xml:space="preserve">Aggregate score: stakeholder engagement </t>
  </si>
  <si>
    <t>Metrology strategy</t>
  </si>
  <si>
    <t>Legal standing of national measurement standards</t>
  </si>
  <si>
    <t>Metrologists</t>
  </si>
  <si>
    <t>Interlaboratory and key comparisons</t>
  </si>
  <si>
    <t>Calibration and measurement capability (CMC)</t>
  </si>
  <si>
    <t>Calibration service</t>
  </si>
  <si>
    <t>Designated institutes (DIs)</t>
  </si>
  <si>
    <t>1) Legal metrology strategy</t>
  </si>
  <si>
    <t>• Relevant ministry (e.g., Trade and Industry) website
• Relevant ministry papers
• Legal metrology authority website
• Annual reports of the legal metrology authority</t>
  </si>
  <si>
    <t>A legal metrology strategy giving effect to the implementation of the quality policy regarding the establishment and maintenance of a legal metrology system in the country is in place.</t>
  </si>
  <si>
    <r>
      <t>a.</t>
    </r>
    <r>
      <rPr>
        <sz val="7"/>
        <color theme="1"/>
        <rFont val="Arial"/>
        <family val="2"/>
      </rPr>
      <t xml:space="preserve">       </t>
    </r>
    <r>
      <rPr>
        <sz val="11"/>
        <color theme="1"/>
        <rFont val="Arial"/>
        <family val="2"/>
      </rPr>
      <t>Has a legal metrology strategy applicable to all authorities developing and implementing legal metrology been developed and approved?</t>
    </r>
  </si>
  <si>
    <t>Applicable only to some authorities=3</t>
  </si>
  <si>
    <t>Developed, but not yet approved=2</t>
  </si>
  <si>
    <r>
      <t>b.</t>
    </r>
    <r>
      <rPr>
        <sz val="7"/>
        <color theme="1"/>
        <rFont val="Arial"/>
        <family val="2"/>
      </rPr>
      <t xml:space="preserve">       </t>
    </r>
    <r>
      <rPr>
        <sz val="11"/>
        <color theme="1"/>
        <rFont val="Arial"/>
        <family val="2"/>
      </rPr>
      <t>Does the legal metrology strategy cover the following?</t>
    </r>
  </si>
  <si>
    <t>o Promulgation of new or revised legislation</t>
  </si>
  <si>
    <t>o Road map for implementation of legal metrology measures over time regarding specific measuring equipment, whether related to trade, law enforcement, or health and safety</t>
  </si>
  <si>
    <t>o Alignment of regulations with OIML recommendations</t>
  </si>
  <si>
    <t>o Introduction of prepackaging requirements or the revision of older regulations</t>
  </si>
  <si>
    <t>o Establishment of legal metrology inspection offices across the country</t>
  </si>
  <si>
    <t>o Training system for legal metrology experts</t>
  </si>
  <si>
    <t>o Road map for liberalization of calibration and verification activities, i.e., designation of private sector organizations to take over these functions from the state</t>
  </si>
  <si>
    <r>
      <t>c.</t>
    </r>
    <r>
      <rPr>
        <sz val="7"/>
        <color theme="1"/>
        <rFont val="Arial"/>
        <family val="2"/>
      </rPr>
      <t xml:space="preserve">       </t>
    </r>
    <r>
      <rPr>
        <sz val="11"/>
        <color theme="1"/>
        <rFont val="Arial"/>
        <family val="2"/>
      </rPr>
      <t>Has an implementation plan been developed and approved, and is it being implemented?</t>
    </r>
  </si>
  <si>
    <t>Developed, but not yet implemented=1</t>
  </si>
  <si>
    <t>Aggregate score: Legal metrology strategy</t>
  </si>
  <si>
    <t>The legal metrology authority is a legal entity, or a defined part of a legal entity, with the mandate to establish and maintain the legal metrology system in order to safeguard the interests of society regarding measurements.</t>
  </si>
  <si>
    <r>
      <t>a.</t>
    </r>
    <r>
      <rPr>
        <sz val="7"/>
        <color theme="1"/>
        <rFont val="Arial"/>
        <family val="2"/>
      </rPr>
      <t xml:space="preserve">       </t>
    </r>
    <r>
      <rPr>
        <sz val="11"/>
        <color theme="1"/>
        <rFont val="Arial"/>
        <family val="2"/>
      </rPr>
      <t>Has the legal metrology authority been established as a legal entity, i.e., by legislation?</t>
    </r>
  </si>
  <si>
    <r>
      <t>b.</t>
    </r>
    <r>
      <rPr>
        <sz val="7"/>
        <color theme="1"/>
        <rFont val="Arial"/>
        <family val="2"/>
      </rPr>
      <t xml:space="preserve">       </t>
    </r>
    <r>
      <rPr>
        <sz val="11"/>
        <color theme="1"/>
        <rFont val="Arial"/>
        <family val="2"/>
      </rPr>
      <t>Have the following been provided for in the legislation?</t>
    </r>
  </si>
  <si>
    <t>o Governance of the legal metrology authority</t>
  </si>
  <si>
    <t>o Finances of the legal metrology authority</t>
  </si>
  <si>
    <t>o The overall legal metrology system of the country</t>
  </si>
  <si>
    <t>3) Governance</t>
  </si>
  <si>
    <t>The governance of the legal metrology authority is vested in a government department or in a council that has the mandate to approve strategy, business plans, and budgets and that holds the director to account.</t>
  </si>
  <si>
    <r>
      <t>a.</t>
    </r>
    <r>
      <rPr>
        <sz val="7"/>
        <color theme="1"/>
        <rFont val="Arial"/>
        <family val="2"/>
      </rPr>
      <t xml:space="preserve">       </t>
    </r>
    <r>
      <rPr>
        <sz val="11"/>
        <color theme="1"/>
        <rFont val="Arial"/>
        <family val="2"/>
      </rPr>
      <t>Is the governance of the legal metrology authority vested in a high-level government official or an independent council with appropriate knowledge regarding legal metrology matters and market needs?</t>
    </r>
  </si>
  <si>
    <t>Knowledge levels could be better=2</t>
  </si>
  <si>
    <r>
      <t>b.</t>
    </r>
    <r>
      <rPr>
        <sz val="7"/>
        <color theme="1"/>
        <rFont val="Arial"/>
        <family val="2"/>
      </rPr>
      <t xml:space="preserve">       </t>
    </r>
    <r>
      <rPr>
        <sz val="11"/>
        <color theme="1"/>
        <rFont val="Arial"/>
        <family val="2"/>
      </rPr>
      <t>Does the director of the legal metrology authority have a direct communications line to the relevant political level to deal with legal metrology issues that have a possible political fallout?</t>
    </r>
  </si>
  <si>
    <t>Yes, formal=4</t>
  </si>
  <si>
    <t>Through more than one level of bureaucracy=2</t>
  </si>
  <si>
    <t>Yes, ad hoc=1</t>
  </si>
  <si>
    <t>4) Financial sustainability</t>
  </si>
  <si>
    <t>• National quality policy
• Annual government budget allocations
• Annual reports of the legal metrology authority
• Monthly and annual financial statements of the legal metrology authority</t>
  </si>
  <si>
    <t>The finances from government, income from legal metrology services, and financial support from industry and other sources are adequate to ensure the financial sustainability of the legal metrology authority in the medium to long term.</t>
  </si>
  <si>
    <r>
      <t>b.</t>
    </r>
    <r>
      <rPr>
        <sz val="7"/>
        <color theme="1"/>
        <rFont val="Arial"/>
        <family val="2"/>
      </rPr>
      <t xml:space="preserve">       </t>
    </r>
    <r>
      <rPr>
        <sz val="11"/>
        <color theme="1"/>
        <rFont val="Arial"/>
        <family val="2"/>
      </rPr>
      <t>Do the funding agents, such as government or any other entity or entities, provide specifically for funding the establishment and maintenance of both the head office and any provincial and local offices?</t>
    </r>
  </si>
  <si>
    <r>
      <t>c.</t>
    </r>
    <r>
      <rPr>
        <sz val="7"/>
        <color theme="1"/>
        <rFont val="Arial"/>
        <family val="2"/>
      </rPr>
      <t xml:space="preserve">       </t>
    </r>
    <r>
      <rPr>
        <sz val="11"/>
        <color theme="1"/>
        <rFont val="Arial"/>
        <family val="2"/>
      </rPr>
      <t>Is specific funding (from the government or any other entity or entities or special fund) earmarked for the international and regional commitments of the legal metrology authority?</t>
    </r>
  </si>
  <si>
    <t>2–3 years=2</t>
  </si>
  <si>
    <t>1 year only=1</t>
  </si>
  <si>
    <t>5) Director</t>
  </si>
  <si>
    <r>
      <t>a.</t>
    </r>
    <r>
      <rPr>
        <sz val="7"/>
        <color theme="1"/>
        <rFont val="Arial"/>
        <family val="2"/>
      </rPr>
      <t xml:space="preserve">       </t>
    </r>
    <r>
      <rPr>
        <sz val="11"/>
        <color theme="1"/>
        <rFont val="Arial"/>
        <family val="2"/>
      </rPr>
      <t>Does the legal metrology authority have a director dedicated to managing the affairs of the legal metrology authority?</t>
    </r>
  </si>
  <si>
    <t>Part of a bigger organization, without its own director=2</t>
  </si>
  <si>
    <r>
      <t>b.</t>
    </r>
    <r>
      <rPr>
        <sz val="7"/>
        <color theme="1"/>
        <rFont val="Arial"/>
        <family val="2"/>
      </rPr>
      <t xml:space="preserve">       </t>
    </r>
    <r>
      <rPr>
        <sz val="11"/>
        <color theme="1"/>
        <rFont val="Arial"/>
        <family val="2"/>
      </rPr>
      <t>Is the director of the legal metrology authority responsible for the following without undue interference from outside?</t>
    </r>
  </si>
  <si>
    <t>o Operates as the link between the legal metrology authority and the relevant line ministry</t>
  </si>
  <si>
    <t>o Oversees the development, delivery, and quality of legal metrology services</t>
  </si>
  <si>
    <t>o Recommends the annual budget for approval and manages the legal metrology authority resources within the approved budget</t>
  </si>
  <si>
    <t>o Keeps track of potential and actual problem areas in the marketplace in relation to the relevant regulations and ensures their speedy resolution</t>
  </si>
  <si>
    <t>Aggregate score: Director</t>
  </si>
  <si>
    <t>6) Organizational structure</t>
  </si>
  <si>
    <t>• Approved organizational structure
• Ministry or council decisions
• Ministerial decisions
• Financial system documentation</t>
  </si>
  <si>
    <t>The organizational structure of the legal metrology authority facilitates the effective and efficient execution of all regulations it is responsible for, and it has divisions that optimally support the legal metrology subject fields.</t>
  </si>
  <si>
    <r>
      <t>a.</t>
    </r>
    <r>
      <rPr>
        <sz val="7"/>
        <color theme="1"/>
        <rFont val="Arial"/>
        <family val="2"/>
      </rPr>
      <t xml:space="preserve">       </t>
    </r>
    <r>
      <rPr>
        <sz val="11"/>
        <color theme="1"/>
        <rFont val="Arial"/>
        <family val="2"/>
      </rPr>
      <t>Has the legal metrology authority established divisions in accordance with the legal metrology subject fields such as measuring equipment type approval; market surveillance; and calibration and verification services, maintenance, and calibration of inspection equipment?</t>
    </r>
  </si>
  <si>
    <r>
      <t>b.</t>
    </r>
    <r>
      <rPr>
        <sz val="7"/>
        <color theme="1"/>
        <rFont val="Arial"/>
        <family val="2"/>
      </rPr>
      <t xml:space="preserve">       </t>
    </r>
    <r>
      <rPr>
        <sz val="11"/>
        <color theme="1"/>
        <rFont val="Arial"/>
        <family val="2"/>
      </rPr>
      <t>Has the legal metrology authority established a presence close to the marketplace (e.g., provincial or local inspection offices) for optimum market surveillance activities?</t>
    </r>
  </si>
  <si>
    <t>Yes, throughout the country=4</t>
  </si>
  <si>
    <t>Partially, some areas still to be established=2</t>
  </si>
  <si>
    <t>Only the head office is operational=1</t>
  </si>
  <si>
    <r>
      <t>c.</t>
    </r>
    <r>
      <rPr>
        <sz val="7"/>
        <color theme="1"/>
        <rFont val="Arial"/>
        <family val="2"/>
      </rPr>
      <t xml:space="preserve">       </t>
    </r>
    <r>
      <rPr>
        <sz val="11"/>
        <color theme="1"/>
        <rFont val="Arial"/>
        <family val="2"/>
      </rPr>
      <t>Does the legal metrology authority have appropriate support functions?</t>
    </r>
  </si>
  <si>
    <t>o Financial services</t>
  </si>
  <si>
    <t>o Human resource function</t>
  </si>
  <si>
    <t>o Training function</t>
  </si>
  <si>
    <t>o Legal function with resident lawyers</t>
  </si>
  <si>
    <t>7) Management and personnel</t>
  </si>
  <si>
    <t>• Approved organizational structure
• Training records of staff
• Appointment and withdrawal records of legal metrology inspector certificates
• Actual staffing levels
• Staff turnover figures</t>
  </si>
  <si>
    <t>Management and personnel are in place with the appropriate skill sets assured by appropriate training, qualifications, and experience for the management and technical knowledge required by the regulation scopes with specific emphasis on legal metrologists.</t>
  </si>
  <si>
    <r>
      <t>c.</t>
    </r>
    <r>
      <rPr>
        <sz val="7"/>
        <color theme="1"/>
        <rFont val="Arial"/>
        <family val="2"/>
      </rPr>
      <t xml:space="preserve">       </t>
    </r>
    <r>
      <rPr>
        <sz val="11"/>
        <color theme="1"/>
        <rFont val="Arial"/>
        <family val="2"/>
      </rPr>
      <t>Are the skill sets, responsibilities, and key performance indicators (KPIs) of each of the managers in (a) formally defined and applied?</t>
    </r>
  </si>
  <si>
    <t>Not for all posts=2</t>
  </si>
  <si>
    <t>Skill sets and responsibilities yes, KPIs no=1</t>
  </si>
  <si>
    <r>
      <t>d.</t>
    </r>
    <r>
      <rPr>
        <sz val="7"/>
        <color theme="1"/>
        <rFont val="Arial"/>
        <family val="2"/>
      </rPr>
      <t xml:space="preserve">       </t>
    </r>
    <r>
      <rPr>
        <sz val="11"/>
        <color theme="1"/>
        <rFont val="Arial"/>
        <family val="2"/>
      </rPr>
      <t>Are the skill sets, responsibilities, and key performance indicators (KPIs) of each of the technical posts in (b), with specific emphasis on legal metrologists, formally defined and applied?</t>
    </r>
  </si>
  <si>
    <t>8) Premises</t>
  </si>
  <si>
    <t>• Consideration of the legal metrology authority premises in relation to design, environmental controls, access, and maintenance
• Review of laboratories and environmental controls
• Review of office space and meeting rooms
• Technical requirements as advised by experts in specific legal metrology fields</t>
  </si>
  <si>
    <t>Appropriate accommodation for head office staff and technical activities is provided as well as appropriate accommodation in provincial or local offices for legal metrologists and their inspection equipment.</t>
  </si>
  <si>
    <t>NOTE: Premises for testing activities are covered in the section on testing.</t>
  </si>
  <si>
    <r>
      <t>a.</t>
    </r>
    <r>
      <rPr>
        <sz val="7"/>
        <color theme="1"/>
        <rFont val="Arial"/>
        <family val="2"/>
      </rPr>
      <t xml:space="preserve">       </t>
    </r>
    <r>
      <rPr>
        <sz val="11"/>
        <color theme="1"/>
        <rFont val="Arial"/>
        <family val="2"/>
      </rPr>
      <t>Is the legal metrology authority head office housed in appropriate premises that allow for acceptable working conditions for employees (light, ventilation, temperature, space available, furniture, and so on)?</t>
    </r>
  </si>
  <si>
    <t>Yes, all of them=4</t>
  </si>
  <si>
    <t>Yes, but some need upgrading=2</t>
  </si>
  <si>
    <r>
      <t>c.</t>
    </r>
    <r>
      <rPr>
        <sz val="7"/>
        <color theme="1"/>
        <rFont val="Arial"/>
        <family val="2"/>
      </rPr>
      <t xml:space="preserve">       </t>
    </r>
    <r>
      <rPr>
        <sz val="11"/>
        <color theme="1"/>
        <rFont val="Arial"/>
        <family val="2"/>
      </rPr>
      <t>Is appropriate space available for the following?</t>
    </r>
  </si>
  <si>
    <t>o Storage for inspection equipment where it maintains its integrity</t>
  </si>
  <si>
    <t>o Storage space for storing product samples for a specific time without deterioration</t>
  </si>
  <si>
    <t>9) Equipment</t>
  </si>
  <si>
    <t>• Consideration of the legal metrology fields of activity
• Demonstrable metrology equipment needs of the legal metrology authority
• Review of reference measurement standards
• Review of working standards
• Review of inspection equipment
• Review of maintenance measures for all measuring equipment</t>
  </si>
  <si>
    <t>Legal metrology offices are issued with appropriate metrology and inspection equipment. Working standards, traceably calibrated to national measurement standards, are maintained against which working metrology and inspection equipment is calibrated continuously.</t>
  </si>
  <si>
    <t>NOTE: Testing equipment is covered in the section on testing.</t>
  </si>
  <si>
    <r>
      <t>a.</t>
    </r>
    <r>
      <rPr>
        <sz val="7"/>
        <color theme="1"/>
        <rFont val="Arial"/>
        <family val="2"/>
      </rPr>
      <t xml:space="preserve">       </t>
    </r>
    <r>
      <rPr>
        <sz val="11"/>
        <color theme="1"/>
        <rFont val="Arial"/>
        <family val="2"/>
      </rPr>
      <t>Have the legal metrology offices been issued with all the metrology and inspection equipment as determined by the regulations they are responsible for?</t>
    </r>
  </si>
  <si>
    <t>Yes, all of it=4</t>
  </si>
  <si>
    <t>Mostly, some equipment still missing=2</t>
  </si>
  <si>
    <t>Partially, more than half the equipment still missing=1</t>
  </si>
  <si>
    <t>Yes, in all cases=4</t>
  </si>
  <si>
    <t>Mostly, some standards still missing or not traceably calibrated=2</t>
  </si>
  <si>
    <t>Partially, more than half the standards still missing or not traceably calibrated=1</t>
  </si>
  <si>
    <t>Mostly, some equipment lacking=2</t>
  </si>
  <si>
    <t>More than half the equipment lacking=1</t>
  </si>
  <si>
    <t>10) Quality management system</t>
  </si>
  <si>
    <t>• Consideration of the legal metrology authority’s formal quality management system and its compliance with relevant standards such as ISO/IEC 17020 and ISO/IEC 17025</t>
  </si>
  <si>
    <t>Being implemented=1</t>
  </si>
  <si>
    <r>
      <t>b.</t>
    </r>
    <r>
      <rPr>
        <sz val="7"/>
        <color theme="1"/>
        <rFont val="Arial"/>
        <family val="2"/>
      </rPr>
      <t xml:space="preserve">       </t>
    </r>
    <r>
      <rPr>
        <sz val="11"/>
        <color theme="1"/>
        <rFont val="Arial"/>
        <family val="2"/>
      </rPr>
      <t>Has the quality management system of the legal metrology authority been independently assessed and certified?</t>
    </r>
  </si>
  <si>
    <t>Independently assessed, but not certified=2</t>
  </si>
  <si>
    <t>Internally assessed=1</t>
  </si>
  <si>
    <t>Aggregate score: Quality management system</t>
  </si>
  <si>
    <t>11) Legal metrology technical staff</t>
  </si>
  <si>
    <t>• Approved organizational structure
• Formal job descriptions
• Personnel records regarding education, training, and experience
• Annual training plans and concomitant records
• Legal metrology inspector training records
• Records of legal metrology inspector cards issued and withdrawn</t>
  </si>
  <si>
    <t>Trained and experienced technical staff to conduct the legal metrology testing, calibration, and verification have been appointed. Legal metrology staff involved in market surveillance are trained in their legal responsibilities and issued with inspector identification cards.</t>
  </si>
  <si>
    <r>
      <t>a.</t>
    </r>
    <r>
      <rPr>
        <sz val="7"/>
        <color theme="1"/>
        <rFont val="Arial"/>
        <family val="2"/>
      </rPr>
      <t xml:space="preserve">       </t>
    </r>
    <r>
      <rPr>
        <sz val="11"/>
        <color theme="1"/>
        <rFont val="Arial"/>
        <family val="2"/>
      </rPr>
      <t>Does the legal metrology authority have the trained and experienced staff to conduct measuring equipment testing, calibration, and verification for the types of measuring equipment covered by regulations?</t>
    </r>
  </si>
  <si>
    <t>Yes, for all equipment=4</t>
  </si>
  <si>
    <t>About half the equipment=2</t>
  </si>
  <si>
    <t>Less than half the equipment=1</t>
  </si>
  <si>
    <r>
      <t>b.</t>
    </r>
    <r>
      <rPr>
        <sz val="7"/>
        <color theme="1"/>
        <rFont val="Arial"/>
        <family val="2"/>
      </rPr>
      <t xml:space="preserve">       </t>
    </r>
    <r>
      <rPr>
        <sz val="11"/>
        <color theme="1"/>
        <rFont val="Arial"/>
        <family val="2"/>
      </rPr>
      <t>Are the legal metrology inspectors formally trained regarding their legal rights and responsibilities as detailed in the legal metrology regulations?</t>
    </r>
  </si>
  <si>
    <t>Yes, with a written examination=4</t>
  </si>
  <si>
    <t>Yes, but no written examination=2</t>
  </si>
  <si>
    <t>New inspectors learn from older ones=1</t>
  </si>
  <si>
    <t>Not officially withdrawn at end of service=0</t>
  </si>
  <si>
    <t>Aggregate score: Legal metrology technical staff</t>
  </si>
  <si>
    <t>12) Type approval of measuring instruments</t>
  </si>
  <si>
    <t>• Formal type approval procedures of the legal metrology authority
• Type approval records of the legal metrology authority</t>
  </si>
  <si>
    <t>The legal metrology authority has a formal system in place to test and approve measuring equipment before it is allowed to be marketed to ensure it complies with stated regulations, including the acceptance of OIML and other relevant foreign certificates.</t>
  </si>
  <si>
    <t>Yes, conducts own tests or accepts OIML test reports=4</t>
  </si>
  <si>
    <t>Yes, only accepts own testing results=2</t>
  </si>
  <si>
    <t>Issues type approval certificates on supplier evidence=1</t>
  </si>
  <si>
    <r>
      <t>b.</t>
    </r>
    <r>
      <rPr>
        <sz val="7"/>
        <color theme="1"/>
        <rFont val="Arial"/>
        <family val="2"/>
      </rPr>
      <t xml:space="preserve">       </t>
    </r>
    <r>
      <rPr>
        <sz val="11"/>
        <color theme="1"/>
        <rFont val="Arial"/>
        <family val="2"/>
      </rPr>
      <t>Does the legal metrology authority ensure (e.g., through market surveillance) that only measuring equipment with a type approval certificate is used in trade, health services, environmental control, and law enforcement where this is a legal metrology requirement?</t>
    </r>
  </si>
  <si>
    <t>Yes, active market surveillance=4</t>
  </si>
  <si>
    <t>Ad hoc market surveillance=2</t>
  </si>
  <si>
    <t>Only when complaints are received=1</t>
  </si>
  <si>
    <r>
      <t>c.</t>
    </r>
    <r>
      <rPr>
        <sz val="7"/>
        <color theme="1"/>
        <rFont val="Arial"/>
        <family val="2"/>
      </rPr>
      <t xml:space="preserve">       </t>
    </r>
    <r>
      <rPr>
        <sz val="11"/>
        <color theme="1"/>
        <rFont val="Arial"/>
        <family val="2"/>
      </rPr>
      <t>Does the legal metrology authority have a formal system in place to ensure that new measuring equipment is calibrated and verified before placing it into operation?</t>
    </r>
  </si>
  <si>
    <t>Rely totally on the supplier to do so=2</t>
  </si>
  <si>
    <t>Aggregate score: Type approval of measuring instruments</t>
  </si>
  <si>
    <t>• Working plans of the legal metrology authority
• Records of calibrations and verifications
• Records of designated organizations</t>
  </si>
  <si>
    <t>Yes, fully=4</t>
  </si>
  <si>
    <t>No, but accredited calibration laboratories have been established to do so=4</t>
  </si>
  <si>
    <t>Not fully, but more than half=3</t>
  </si>
  <si>
    <t>Less than half=1</t>
  </si>
  <si>
    <t>Yes, the important instruments are provided for=4</t>
  </si>
  <si>
    <t>14) Market surveillance</t>
  </si>
  <si>
    <t>• Market surveillance planning documents
• Market surveillance records
• Records of sanctions instituted</t>
  </si>
  <si>
    <t>A market surveillance system is in place covering all measuring equipment and prepackaging subject to regulation for which the legal metrology authority is responsible.</t>
  </si>
  <si>
    <r>
      <t>a.</t>
    </r>
    <r>
      <rPr>
        <sz val="7"/>
        <color theme="1"/>
        <rFont val="Arial"/>
        <family val="2"/>
      </rPr>
      <t xml:space="preserve">       </t>
    </r>
    <r>
      <rPr>
        <sz val="11"/>
        <color theme="1"/>
        <rFont val="Arial"/>
        <family val="2"/>
      </rPr>
      <t>Has the legal metrology authority established a market surveillance system covering all instruments and prepackaging for which it is responsible?</t>
    </r>
  </si>
  <si>
    <r>
      <t>b.</t>
    </r>
    <r>
      <rPr>
        <sz val="7"/>
        <color theme="1"/>
        <rFont val="Arial"/>
        <family val="2"/>
      </rPr>
      <t xml:space="preserve">       </t>
    </r>
    <r>
      <rPr>
        <sz val="11"/>
        <color theme="1"/>
        <rFont val="Arial"/>
        <family val="2"/>
      </rPr>
      <t>Is the market surveillance regime based on a continuous risk assessment of the impact that nonconforming measuring equipment or prepackaging could have and the possibility of such an impact happening?</t>
    </r>
  </si>
  <si>
    <t>Mostly, some not=2</t>
  </si>
  <si>
    <t>All products are treated the same=1</t>
  </si>
  <si>
    <r>
      <t>c.</t>
    </r>
    <r>
      <rPr>
        <sz val="7"/>
        <color theme="1"/>
        <rFont val="Arial"/>
        <family val="2"/>
      </rPr>
      <t xml:space="preserve">       </t>
    </r>
    <r>
      <rPr>
        <sz val="11"/>
        <color theme="1"/>
        <rFont val="Arial"/>
        <family val="2"/>
      </rPr>
      <t>In planning market surveillance, does the legal metrology authority follow the principles of proportionality, i.e., the action taken is in accordance with the level of risk or nonconformity and is not more onerous on the economic entity than necessary?</t>
    </r>
  </si>
  <si>
    <t>All products are treated identical=1</t>
  </si>
  <si>
    <t>Off-schedule inspections are squeezed in=2</t>
  </si>
  <si>
    <t>Inspections are implemented in an ad hoc way=1</t>
  </si>
  <si>
    <t>Aggregate score: Market surveillance</t>
  </si>
  <si>
    <t xml:space="preserve">15) Training system </t>
  </si>
  <si>
    <t>Training courses, provided either by the legal metrology authority or a tertiary education institution, for the training of legal metrologists are available.</t>
  </si>
  <si>
    <r>
      <t>a.</t>
    </r>
    <r>
      <rPr>
        <sz val="7"/>
        <color theme="1"/>
        <rFont val="Arial"/>
        <family val="2"/>
      </rPr>
      <t xml:space="preserve">       </t>
    </r>
    <r>
      <rPr>
        <sz val="11"/>
        <color theme="1"/>
        <rFont val="Arial"/>
        <family val="2"/>
      </rPr>
      <t>Are formal training courses for legal metrologists, whether provided by the legal metrology authority or by tertiary education institutions, available in the country?</t>
    </r>
  </si>
  <si>
    <t>Yes, for all technologies=4</t>
  </si>
  <si>
    <t>Not all, but more than half=2</t>
  </si>
  <si>
    <t>About half=1</t>
  </si>
  <si>
    <t>Less than half=0</t>
  </si>
  <si>
    <r>
      <t>b.</t>
    </r>
    <r>
      <rPr>
        <sz val="7"/>
        <color theme="1"/>
        <rFont val="Arial"/>
        <family val="2"/>
      </rPr>
      <t xml:space="preserve">       </t>
    </r>
    <r>
      <rPr>
        <sz val="11"/>
        <color theme="1"/>
        <rFont val="Arial"/>
        <family val="2"/>
      </rPr>
      <t>Have all technical staff of the legal metrology authority been through the courses in (a)?</t>
    </r>
  </si>
  <si>
    <t>100%=4</t>
  </si>
  <si>
    <t>About two-thirds=3</t>
  </si>
  <si>
    <t>16) Liaison with regional organizations</t>
  </si>
  <si>
    <t>• Membership of the legal metrology authority in the OIML liaison organizations
• Reports of participation of the legal metrology authority in the regional organization’s activities
• Regional trade agreement membership status of the country
• Relevant regional treaties, protocols, agreements, or legislation on legal metrology
• Annual reports of the legal metrology authority
• Internal reports of regional metrology body meetings</t>
  </si>
  <si>
    <t>The legal metrology authority participates actively in regional legal metrology activities its country is part of, including participation in relevant technical committees at the regional level.</t>
  </si>
  <si>
    <r>
      <t>a.</t>
    </r>
    <r>
      <rPr>
        <sz val="7"/>
        <color theme="1"/>
        <rFont val="Arial"/>
        <family val="2"/>
      </rPr>
      <t xml:space="preserve">       </t>
    </r>
    <r>
      <rPr>
        <sz val="11"/>
        <color theme="1"/>
        <rFont val="Arial"/>
        <family val="2"/>
      </rPr>
      <t>Is the legal metrology authority a full and active member of the relevant OIML-recognized regional liaison organization, e.g., APLMF, COOMET, EMLMF, WELMEC, AFRIMETS, SADCMEL, SIM, and so on?</t>
    </r>
  </si>
  <si>
    <t>Associate member only=2</t>
  </si>
  <si>
    <t>A relevant liaison organization does not yet exist=0</t>
  </si>
  <si>
    <t>Continuously in all the relevant ones=4</t>
  </si>
  <si>
    <t>Only when donor funding is available=1</t>
  </si>
  <si>
    <r>
      <t>c.</t>
    </r>
    <r>
      <rPr>
        <sz val="7"/>
        <color theme="1"/>
        <rFont val="Arial"/>
        <family val="2"/>
      </rPr>
      <t xml:space="preserve">       </t>
    </r>
    <r>
      <rPr>
        <sz val="11"/>
        <color theme="1"/>
        <rFont val="Arial"/>
        <family val="2"/>
      </rPr>
      <t>Does the legal metrology authority participate actively in relevant technical committees of regional legal metrology organizations?</t>
    </r>
  </si>
  <si>
    <t>17) Liaison with international organizations</t>
  </si>
  <si>
    <t>• Legal metrology strategy and its implementation plans
• OIML membership data
• OIML technical committee data
• Annual reports of the legal metrology authority
• Business plans and minutes of the legal metrology authority technical committees
• Formal communication records of the legal metrology authority with the OIML</t>
  </si>
  <si>
    <t>The country is a member of the OIML, and the legal metrology authority participates actively in the relevant technical committees and is a signatory of the OIML Certification System.</t>
  </si>
  <si>
    <r>
      <t>a.</t>
    </r>
    <r>
      <rPr>
        <sz val="7"/>
        <color theme="1"/>
        <rFont val="Arial"/>
        <family val="2"/>
      </rPr>
      <t xml:space="preserve">       </t>
    </r>
    <r>
      <rPr>
        <sz val="11"/>
        <color theme="1"/>
        <rFont val="Arial"/>
        <family val="2"/>
      </rPr>
      <t>Is the legal metrology authority a full member of the OIML?</t>
    </r>
  </si>
  <si>
    <t>Is a corresponding member=2</t>
  </si>
  <si>
    <t>Has applied for membership=1</t>
  </si>
  <si>
    <r>
      <t>b.</t>
    </r>
    <r>
      <rPr>
        <sz val="7"/>
        <color theme="1"/>
        <rFont val="Arial"/>
        <family val="2"/>
      </rPr>
      <t xml:space="preserve">       </t>
    </r>
    <r>
      <rPr>
        <sz val="11"/>
        <color theme="1"/>
        <rFont val="Arial"/>
        <family val="2"/>
      </rPr>
      <t>Does the legal metrology authority participate actively in relevant OIML technical committees?</t>
    </r>
  </si>
  <si>
    <t>Participates only in the international conference=1</t>
  </si>
  <si>
    <t>18) Coordination within the QI</t>
  </si>
  <si>
    <t>• Line ministry policies, pronouncements, and documentation
• Legal metrology authority annual reports
• Minutes of liaison meetings between the legal metrology authority and the NSB, NMI, and NAB
• Technical regulation coordination office mandate and pronouncements</t>
  </si>
  <si>
    <r>
      <t>a.</t>
    </r>
    <r>
      <rPr>
        <sz val="7"/>
        <color theme="1"/>
        <rFont val="Arial"/>
        <family val="2"/>
      </rPr>
      <t xml:space="preserve">       </t>
    </r>
    <r>
      <rPr>
        <sz val="11"/>
        <color theme="1"/>
        <rFont val="Arial"/>
        <family val="2"/>
      </rPr>
      <t>Does a formal mechanism exist between the legal metrology authority and the NSB, NMI, and the NAB managements as well as their line ministries whereby issues can be discussed annually or every six months, and coordination can be fostered?</t>
    </r>
  </si>
  <si>
    <r>
      <t>b.</t>
    </r>
    <r>
      <rPr>
        <sz val="7"/>
        <color theme="1"/>
        <rFont val="Arial"/>
        <family val="2"/>
      </rPr>
      <t xml:space="preserve">       </t>
    </r>
    <r>
      <rPr>
        <sz val="11"/>
        <color theme="1"/>
        <rFont val="Arial"/>
        <family val="2"/>
      </rPr>
      <t>Does the legal metrology authority provide feedback through the mechanism in (a) on progress regarding coordination?</t>
    </r>
  </si>
  <si>
    <t>Yes, all three=4</t>
  </si>
  <si>
    <t>Yes, two of the three=2</t>
  </si>
  <si>
    <t>One of the three=1</t>
  </si>
  <si>
    <t xml:space="preserve">No=0 </t>
  </si>
  <si>
    <t>19) Designated organizations</t>
  </si>
  <si>
    <r>
      <t>a.</t>
    </r>
    <r>
      <rPr>
        <sz val="7"/>
        <color theme="1"/>
        <rFont val="Arial"/>
        <family val="2"/>
      </rPr>
      <t xml:space="preserve">       </t>
    </r>
    <r>
      <rPr>
        <sz val="11"/>
        <color theme="1"/>
        <rFont val="Arial"/>
        <family val="2"/>
      </rPr>
      <t>Does the legal metrology legislation mandate the legal metrology authority to designate others, whether public or private sector organizations, to provide legal metrology services on its behalf?</t>
    </r>
  </si>
  <si>
    <t>No, but it is done anyway=2</t>
  </si>
  <si>
    <t>No, and it is not done=0</t>
  </si>
  <si>
    <r>
      <t>b.</t>
    </r>
    <r>
      <rPr>
        <sz val="7"/>
        <color theme="1"/>
        <rFont val="Arial"/>
        <family val="2"/>
      </rPr>
      <t xml:space="preserve">       </t>
    </r>
    <r>
      <rPr>
        <sz val="11"/>
        <color theme="1"/>
        <rFont val="Arial"/>
        <family val="2"/>
      </rPr>
      <t>Does the legal metrology authority use accreditation to ISO/IEC 17020 or ISO/IEC 17025 as appropriate, together with the legal liability aspects at the national level of the to-be-designated organization, as criteria for its designation?</t>
    </r>
  </si>
  <si>
    <r>
      <t>c.</t>
    </r>
    <r>
      <rPr>
        <sz val="7"/>
        <color theme="1"/>
        <rFont val="Arial"/>
        <family val="2"/>
      </rPr>
      <t xml:space="preserve">       </t>
    </r>
    <r>
      <rPr>
        <sz val="11"/>
        <color theme="1"/>
        <rFont val="Arial"/>
        <family val="2"/>
      </rPr>
      <t xml:space="preserve">Does the legal metrology authority have a formal system in place to determine whether designated organizations continuously meet their designation requirements, and does it withdraw designation when requirements are not met? </t>
    </r>
  </si>
  <si>
    <t>Yes, at least annually=4</t>
  </si>
  <si>
    <t>Ad hoc when complaints are received=2</t>
  </si>
  <si>
    <t>No, relies on the accreditation body only=0</t>
  </si>
  <si>
    <t>Aggregate score: Designated organizations</t>
  </si>
  <si>
    <t>20) Consultative forum</t>
  </si>
  <si>
    <t>• Legal metrology strategy and its implementation
• Communication strategy or plan and its implementation
• Minutes of consultative forum meetings
• Key performance indicators of senior management
• Stakeholder mapping results</t>
  </si>
  <si>
    <t>Stakeholders such as the suppliers of measuring instruments, retail organizations, and consumer organizations can participate in a consultative forum to provide advice to the legal metrology authority regarding their needs.</t>
  </si>
  <si>
    <r>
      <t>a.</t>
    </r>
    <r>
      <rPr>
        <sz val="7"/>
        <color theme="1"/>
        <rFont val="Arial"/>
        <family val="2"/>
      </rPr>
      <t xml:space="preserve">       </t>
    </r>
    <r>
      <rPr>
        <sz val="11"/>
        <color theme="1"/>
        <rFont val="Arial"/>
        <family val="2"/>
      </rPr>
      <t>Has the government established a consultative forum (i.e., a legal metrology forum or similar) where all stakeholders of the QI can provide input and raise issues regarding the legal metrology needs of the country?</t>
    </r>
  </si>
  <si>
    <r>
      <t>b.</t>
    </r>
    <r>
      <rPr>
        <sz val="7"/>
        <color theme="1"/>
        <rFont val="Arial"/>
        <family val="2"/>
      </rPr>
      <t xml:space="preserve">       </t>
    </r>
    <r>
      <rPr>
        <sz val="11"/>
        <color theme="1"/>
        <rFont val="Arial"/>
        <family val="2"/>
      </rPr>
      <t>Does this consultative forum meet regularly, e.g., at least once or twice annually?</t>
    </r>
  </si>
  <si>
    <r>
      <t>c.</t>
    </r>
    <r>
      <rPr>
        <sz val="7"/>
        <color theme="1"/>
        <rFont val="Arial"/>
        <family val="2"/>
      </rPr>
      <t xml:space="preserve">       </t>
    </r>
    <r>
      <rPr>
        <sz val="11"/>
        <color theme="1"/>
        <rFont val="Arial"/>
        <family val="2"/>
      </rPr>
      <t>Does the legal metrology authority formally consider the recommendations of the consultative forum and provide feedback on progress in this respect?</t>
    </r>
  </si>
  <si>
    <t>50% of the time=2</t>
  </si>
  <si>
    <t>Aggregate score: Consultative forum</t>
  </si>
  <si>
    <t xml:space="preserve">Legal Metrology </t>
  </si>
  <si>
    <t>Legal metrology strategy</t>
  </si>
  <si>
    <t>Director</t>
  </si>
  <si>
    <t>Quality management system</t>
  </si>
  <si>
    <t>Legal metrology technical staff</t>
  </si>
  <si>
    <t>Market surveillance</t>
  </si>
  <si>
    <t>Type approval of measuring instruments</t>
  </si>
  <si>
    <t>Designated organizations</t>
  </si>
  <si>
    <t>Consultative forum</t>
  </si>
  <si>
    <t>Inspection</t>
  </si>
  <si>
    <t>Legal and institutional framework, inspection services sector</t>
  </si>
  <si>
    <t>1) Inspection services strategy</t>
  </si>
  <si>
    <t>Under development =1</t>
  </si>
  <si>
    <t>o Priorities for the establishment and maintenance of inspection services in the public sector</t>
  </si>
  <si>
    <t>o Accreditation as a measure of the technical competency of inspection bodies in both the public and private sectors</t>
  </si>
  <si>
    <t>o Building capacity in inspection services to meet the needs of the regulatory authorities and the markets in the most innovative, effective, and efficient ways</t>
  </si>
  <si>
    <r>
      <t>c.</t>
    </r>
    <r>
      <rPr>
        <sz val="7"/>
        <color theme="1"/>
        <rFont val="Arial"/>
        <family val="2"/>
      </rPr>
      <t xml:space="preserve">       </t>
    </r>
    <r>
      <rPr>
        <sz val="11"/>
        <color theme="1"/>
        <rFont val="Arial"/>
        <family val="2"/>
      </rPr>
      <t>Is an implementation plan for the inspection services strategy in place and being followed?</t>
    </r>
  </si>
  <si>
    <t>Aggregate score: Inspection services strategy</t>
  </si>
  <si>
    <t>Inspection bodies mandated to provide inspection services in the regulatory domain should be designated by the relevant authorities based on their technical competence (e.g., accreditation to ISO/IEC 17020) and their legal liability in the country.</t>
  </si>
  <si>
    <t>Only public sector inspection bodies are allowed=2</t>
  </si>
  <si>
    <r>
      <t>b.</t>
    </r>
    <r>
      <rPr>
        <sz val="7"/>
        <color theme="1"/>
        <rFont val="Arial"/>
        <family val="2"/>
      </rPr>
      <t xml:space="preserve">       </t>
    </r>
    <r>
      <rPr>
        <sz val="11"/>
        <color theme="1"/>
        <rFont val="Arial"/>
        <family val="2"/>
      </rPr>
      <t>Has the following been provided for in the legislation for the designation of inspection bodies?</t>
    </r>
  </si>
  <si>
    <t>o Local and foreign inspection bodies are included</t>
  </si>
  <si>
    <t>o Scope of inspection functions for regulatory purposes</t>
  </si>
  <si>
    <t>Aggregate score: Designated inspection bodies</t>
  </si>
  <si>
    <t>• Government export policies and strategies
• Recognition agreements between the government and regional common market authorities
• Records of notification of designated inspection bodies within the regional common market</t>
  </si>
  <si>
    <t>In principle, but issues still exist=2</t>
  </si>
  <si>
    <r>
      <t>c.</t>
    </r>
    <r>
      <rPr>
        <sz val="7"/>
        <color theme="1"/>
        <rFont val="Arial"/>
        <family val="2"/>
      </rPr>
      <t xml:space="preserve">       </t>
    </r>
    <r>
      <rPr>
        <sz val="11"/>
        <color theme="1"/>
        <rFont val="Arial"/>
        <family val="2"/>
      </rPr>
      <t>Is the designation of inspection bodies by regulatory authorities throughout the common market based on accreditation to ISO/IEC 17020?</t>
    </r>
  </si>
  <si>
    <t xml:space="preserve">Aggregate score: National inspection bodies for the regional markets </t>
  </si>
  <si>
    <t>Pillar 1: Legal and institutional framework, inspection service entity</t>
  </si>
  <si>
    <t>4) Legal entity</t>
  </si>
  <si>
    <t>The inspection body, whether from the public or private sector, is a legal entity, or a defined part of a legal entity, such that it can be held legally responsible for the outcome of its inspection services.</t>
  </si>
  <si>
    <r>
      <t>a.</t>
    </r>
    <r>
      <rPr>
        <sz val="7"/>
        <color theme="1"/>
        <rFont val="Arial"/>
        <family val="2"/>
      </rPr>
      <t xml:space="preserve">       </t>
    </r>
    <r>
      <rPr>
        <sz val="11"/>
        <color theme="1"/>
        <rFont val="Arial"/>
        <family val="2"/>
      </rPr>
      <t>Is the inspection body established as a legal entity, i.e., by legislation or by articles of incorporation?</t>
    </r>
  </si>
  <si>
    <t>o Governance of the inspection body</t>
  </si>
  <si>
    <t>o Functions of the inspection body</t>
  </si>
  <si>
    <t>o Finances of the inspection body</t>
  </si>
  <si>
    <t>5) Impartiality and independence</t>
  </si>
  <si>
    <t>The systems within the inspection body ensure that inspection activities are undertaken impartially and that commercial, financial, or other pressures do not compromise its impartiality.</t>
  </si>
  <si>
    <r>
      <t>a.</t>
    </r>
    <r>
      <rPr>
        <sz val="7"/>
        <color theme="1"/>
        <rFont val="Arial"/>
        <family val="2"/>
      </rPr>
      <t xml:space="preserve">       </t>
    </r>
    <r>
      <rPr>
        <sz val="11"/>
        <color theme="1"/>
        <rFont val="Arial"/>
        <family val="2"/>
      </rPr>
      <t>Does the inspection body have a formal system in place to ensure that it is not involved in the design, manufacture, supply, or operation of the item to be inspected?</t>
    </r>
  </si>
  <si>
    <t>Informal system=2</t>
  </si>
  <si>
    <r>
      <t>b.</t>
    </r>
    <r>
      <rPr>
        <sz val="7"/>
        <color theme="1"/>
        <rFont val="Arial"/>
        <family val="2"/>
      </rPr>
      <t xml:space="preserve">       </t>
    </r>
    <r>
      <rPr>
        <sz val="11"/>
        <color theme="1"/>
        <rFont val="Arial"/>
        <family val="2"/>
      </rPr>
      <t>Can the inspection body demonstrate that commercial, financial, or other pressures do not have an influence on its inspection decisions?</t>
    </r>
  </si>
  <si>
    <t>Demonstration difficult=2</t>
  </si>
  <si>
    <r>
      <t>c.</t>
    </r>
    <r>
      <rPr>
        <sz val="7"/>
        <color theme="1"/>
        <rFont val="Arial"/>
        <family val="2"/>
      </rPr>
      <t xml:space="preserve">       </t>
    </r>
    <r>
      <rPr>
        <sz val="11"/>
        <color theme="1"/>
        <rFont val="Arial"/>
        <family val="2"/>
      </rPr>
      <t>Has the inspection body identified the risks to its impartiality related to its ownership, governance, shared resources, and payment of commissions?</t>
    </r>
  </si>
  <si>
    <t>In process of identifying the risks=2</t>
  </si>
  <si>
    <r>
      <t>d.</t>
    </r>
    <r>
      <rPr>
        <sz val="7"/>
        <color theme="1"/>
        <rFont val="Arial"/>
        <family val="2"/>
      </rPr>
      <t xml:space="preserve">       </t>
    </r>
    <r>
      <rPr>
        <sz val="11"/>
        <color theme="1"/>
        <rFont val="Arial"/>
        <family val="2"/>
      </rPr>
      <t>Has the inspection body implemented formal systems to counter the risks identified in (c) above?</t>
    </r>
  </si>
  <si>
    <t>Informal systems=1</t>
  </si>
  <si>
    <t>Aggregate score: Impartiality and independence</t>
  </si>
  <si>
    <t>• Annual government budget allocations
• Annual government fee prescriptions in the regulatory inspection domain
• Inspection body business plans
• Annual reports of the inspection body
• Monthly and annual financial statements of the inspection body</t>
  </si>
  <si>
    <t>The income from inspection services, industry financial support, and other sources are adequate to ensure the financial sustainability of the inspection body in the medium to long term.</t>
  </si>
  <si>
    <r>
      <t>a.</t>
    </r>
    <r>
      <rPr>
        <sz val="7"/>
        <color theme="1"/>
        <rFont val="Arial"/>
        <family val="2"/>
      </rPr>
      <t xml:space="preserve">       </t>
    </r>
    <r>
      <rPr>
        <sz val="11"/>
        <color theme="1"/>
        <rFont val="Arial"/>
        <family val="2"/>
      </rPr>
      <t>Is the income from inspection services and additional funds from other sources adequate for the continued existence of the inspection body?</t>
    </r>
  </si>
  <si>
    <r>
      <t>b.</t>
    </r>
    <r>
      <rPr>
        <sz val="7"/>
        <color theme="1"/>
        <rFont val="Arial"/>
        <family val="2"/>
      </rPr>
      <t xml:space="preserve">       </t>
    </r>
    <r>
      <rPr>
        <sz val="11"/>
        <color theme="1"/>
        <rFont val="Arial"/>
        <family val="2"/>
      </rPr>
      <t>Is specific funding (e.g., income from inspection services, the government, or any other entity or entities or special fund) earmarked for the continued accreditation of the inspection body?</t>
    </r>
  </si>
  <si>
    <t>2-3 years=2</t>
  </si>
  <si>
    <t>1 year=1</t>
  </si>
  <si>
    <t>7) Top management</t>
  </si>
  <si>
    <t xml:space="preserve">• Governance structure decisions and minutes
• Official top management job descriptions
• Agreed-upon top management key performance indicators
</t>
  </si>
  <si>
    <t>An effective top management responsible for the technical management and for the quality and integrity of the inspection body’s services is in place.</t>
  </si>
  <si>
    <r>
      <t>a.</t>
    </r>
    <r>
      <rPr>
        <sz val="7"/>
        <color theme="1"/>
        <rFont val="Arial"/>
        <family val="2"/>
      </rPr>
      <t xml:space="preserve">       </t>
    </r>
    <r>
      <rPr>
        <sz val="11"/>
        <color theme="1"/>
        <rFont val="Arial"/>
        <family val="2"/>
      </rPr>
      <t>Does the inspection body have a top management dedicated to managing the affairs of the inspection body?</t>
    </r>
  </si>
  <si>
    <r>
      <t>b.</t>
    </r>
    <r>
      <rPr>
        <sz val="7"/>
        <color theme="1"/>
        <rFont val="Arial"/>
        <family val="2"/>
      </rPr>
      <t xml:space="preserve">       </t>
    </r>
    <r>
      <rPr>
        <sz val="11"/>
        <color theme="1"/>
        <rFont val="Arial"/>
        <family val="2"/>
      </rPr>
      <t>Is the top management of the inspection body responsible for the following without undue interference from outside?</t>
    </r>
  </si>
  <si>
    <t>o Operates as the link between the inspection body and the governance structure</t>
  </si>
  <si>
    <t>o Oversees the development, marketing, promotion, delivery, and quality of inspection services</t>
  </si>
  <si>
    <t>o Recommends the annual budget for approval and manages the inspection body resources within the approved budget</t>
  </si>
  <si>
    <t>An organizational structure that optimally supports the inspection scopes of the inspection body is in place.</t>
  </si>
  <si>
    <r>
      <t>a.</t>
    </r>
    <r>
      <rPr>
        <sz val="7"/>
        <color theme="1"/>
        <rFont val="Arial"/>
        <family val="2"/>
      </rPr>
      <t xml:space="preserve">       </t>
    </r>
    <r>
      <rPr>
        <sz val="11"/>
        <color theme="1"/>
        <rFont val="Arial"/>
        <family val="2"/>
      </rPr>
      <t>Irrespective of whether the inspection body is part of a larger organization, is it a clearly identifiable and separate entity responsible for all the inspection services within its defined scope?</t>
    </r>
  </si>
  <si>
    <r>
      <t>b.</t>
    </r>
    <r>
      <rPr>
        <sz val="7"/>
        <color theme="1"/>
        <rFont val="Arial"/>
        <family val="2"/>
      </rPr>
      <t xml:space="preserve">       </t>
    </r>
    <r>
      <rPr>
        <sz val="11"/>
        <color theme="1"/>
        <rFont val="Arial"/>
        <family val="2"/>
      </rPr>
      <t>Does the inspection body have different divisions, each responsible for a specific inspection scope to facilitate accreditation?</t>
    </r>
  </si>
  <si>
    <t>• Approved organizational structure
• Approved criteria for technical staff
• Actual staffing levels
• Staff turnover figures
• Selection, training, and monitoring records of inspectors</t>
  </si>
  <si>
    <t>Management and personnel are employed who have the appropriate skill sets assured by appropriate training, qualifications, and experience for the management and technical knowledge required by the various inspection scopes of the inspection body.</t>
  </si>
  <si>
    <r>
      <t>a.</t>
    </r>
    <r>
      <rPr>
        <sz val="7"/>
        <color theme="1"/>
        <rFont val="Arial"/>
        <family val="2"/>
      </rPr>
      <t xml:space="preserve">       </t>
    </r>
    <r>
      <rPr>
        <sz val="11"/>
        <color theme="1"/>
        <rFont val="Arial"/>
        <family val="2"/>
      </rPr>
      <t>Are the approved managerial posts filled with persons complying fully with requirements specified in (c) below?</t>
    </r>
  </si>
  <si>
    <r>
      <t>b.</t>
    </r>
    <r>
      <rPr>
        <sz val="7"/>
        <color theme="1"/>
        <rFont val="Arial"/>
        <family val="2"/>
      </rPr>
      <t xml:space="preserve">       </t>
    </r>
    <r>
      <rPr>
        <sz val="11"/>
        <color theme="1"/>
        <rFont val="Arial"/>
        <family val="2"/>
      </rPr>
      <t>Are the approved technical posts filled with persons complying fully with requirements specified in (d) below?</t>
    </r>
  </si>
  <si>
    <r>
      <t>c.</t>
    </r>
    <r>
      <rPr>
        <sz val="7"/>
        <color theme="1"/>
        <rFont val="Arial"/>
        <family val="2"/>
      </rPr>
      <t xml:space="preserve">       </t>
    </r>
    <r>
      <rPr>
        <sz val="11"/>
        <color theme="1"/>
        <rFont val="Arial"/>
        <family val="2"/>
      </rPr>
      <t>Are the following formally defined for each of the managers in (a)?</t>
    </r>
  </si>
  <si>
    <t>o Training and experience</t>
  </si>
  <si>
    <t>All=1, Some=0.3</t>
  </si>
  <si>
    <t>o Responsibilities</t>
  </si>
  <si>
    <t>o Key performance indicators</t>
  </si>
  <si>
    <r>
      <t>d.</t>
    </r>
    <r>
      <rPr>
        <sz val="7"/>
        <color theme="1"/>
        <rFont val="Arial"/>
        <family val="2"/>
      </rPr>
      <t xml:space="preserve">       </t>
    </r>
    <r>
      <rPr>
        <sz val="11"/>
        <color theme="1"/>
        <rFont val="Arial"/>
        <family val="2"/>
      </rPr>
      <t>Are the following formally defined for each of the technical posts in (b)?</t>
    </r>
  </si>
  <si>
    <t>Appropriate office accommodation for personnel as well as rooms for meetings with clients and adequate storage space for records is provided.</t>
  </si>
  <si>
    <r>
      <t>a.</t>
    </r>
    <r>
      <rPr>
        <sz val="7"/>
        <color theme="1"/>
        <rFont val="Arial"/>
        <family val="2"/>
      </rPr>
      <t xml:space="preserve">       </t>
    </r>
    <r>
      <rPr>
        <sz val="11"/>
        <color theme="1"/>
        <rFont val="Arial"/>
        <family val="2"/>
      </rPr>
      <t xml:space="preserve">Is the inspection body housed in appropriate premises, i.e., it is easily accessible by clients (e.g., not in the middle of town with traffic problems) and has adequate parking (e.g., not haphazardly all over the sidewalk)? </t>
    </r>
  </si>
  <si>
    <r>
      <t>b.</t>
    </r>
    <r>
      <rPr>
        <sz val="7"/>
        <color theme="1"/>
        <rFont val="Arial"/>
        <family val="2"/>
      </rPr>
      <t xml:space="preserve">       </t>
    </r>
    <r>
      <rPr>
        <sz val="11"/>
        <color theme="1"/>
        <rFont val="Arial"/>
        <family val="2"/>
      </rPr>
      <t>Is the inspection body housed in premises that allow for acceptable working conditions for employees (light, ventilation, temperature, space available, furniture, and so on)?</t>
    </r>
  </si>
  <si>
    <r>
      <t>c.</t>
    </r>
    <r>
      <rPr>
        <sz val="7"/>
        <color theme="1"/>
        <rFont val="Arial"/>
        <family val="2"/>
      </rPr>
      <t xml:space="preserve">        </t>
    </r>
    <r>
      <rPr>
        <sz val="11"/>
        <color theme="1"/>
        <rFont val="Arial"/>
        <family val="2"/>
      </rPr>
      <t>Is the appropriate internet presence in place, with an up-to-date website containing all relevant product certification scheme documentation and details of the certified companies?</t>
    </r>
  </si>
  <si>
    <t>NOTE: Requirements for equipment for testing, which may be part of the inspection body function, are dealt with in the testing section.</t>
  </si>
  <si>
    <t>12) Inspection scheme(s) scopes</t>
  </si>
  <si>
    <t>The inspection body must have a clear description of the inspection schemes it provides, including their applicability regarding national or international standards.</t>
  </si>
  <si>
    <r>
      <t>a.</t>
    </r>
    <r>
      <rPr>
        <sz val="7"/>
        <color theme="1"/>
        <rFont val="Arial"/>
        <family val="2"/>
      </rPr>
      <t xml:space="preserve">       </t>
    </r>
    <r>
      <rPr>
        <sz val="11"/>
        <color theme="1"/>
        <rFont val="Arial"/>
        <family val="2"/>
      </rPr>
      <t>Has the inspection body clearly defined the scope of the inspection schemes it wishes to offer?</t>
    </r>
  </si>
  <si>
    <t>Mix of defined and general=2</t>
  </si>
  <si>
    <r>
      <t>c.</t>
    </r>
    <r>
      <rPr>
        <sz val="7"/>
        <color theme="1"/>
        <rFont val="Arial"/>
        <family val="2"/>
      </rPr>
      <t xml:space="preserve">       </t>
    </r>
    <r>
      <rPr>
        <sz val="11"/>
        <color theme="1"/>
        <rFont val="Arial"/>
        <family val="2"/>
      </rPr>
      <t>Does the inspection body provide inspection services based on knowledge of the market demand?</t>
    </r>
  </si>
  <si>
    <t>Yes, proper market analysis done=4</t>
  </si>
  <si>
    <t>Yes, based on general knowledge of market=2</t>
  </si>
  <si>
    <t>Offer inspection services without much market knowledge=1</t>
  </si>
  <si>
    <t>Aggregate score: Inspection scheme(s) scopes</t>
  </si>
  <si>
    <t>13) Quality management system</t>
  </si>
  <si>
    <t>Yes, but informal=2</t>
  </si>
  <si>
    <t>=(a+b+c)/3</t>
  </si>
  <si>
    <t>14) Accreditation</t>
  </si>
  <si>
    <t>The inspection body has been preassessed, subjected to the initial assessment, and accredited to ISO/IEC 17020.</t>
  </si>
  <si>
    <r>
      <t>a.</t>
    </r>
    <r>
      <rPr>
        <sz val="7"/>
        <color theme="1"/>
        <rFont val="Arial"/>
        <family val="2"/>
      </rPr>
      <t xml:space="preserve">       </t>
    </r>
    <r>
      <rPr>
        <sz val="11"/>
        <color theme="1"/>
        <rFont val="Arial"/>
        <family val="2"/>
      </rPr>
      <t>Has the inspection body been preassessed to determine whether a formal quality management system is in place?</t>
    </r>
  </si>
  <si>
    <t>Yes, and all nonconformities have been addressed=4</t>
  </si>
  <si>
    <t>Yes, but nonconformities are still being addressed=2</t>
  </si>
  <si>
    <r>
      <t>b.</t>
    </r>
    <r>
      <rPr>
        <sz val="7"/>
        <color theme="1"/>
        <rFont val="Arial"/>
        <family val="2"/>
      </rPr>
      <t xml:space="preserve">       </t>
    </r>
    <r>
      <rPr>
        <sz val="11"/>
        <color theme="1"/>
        <rFont val="Arial"/>
        <family val="2"/>
      </rPr>
      <t>Has an initial assessment been conducted by the accreditation body regarding the quality management system documentation implementation and the operations of the inspection body?</t>
    </r>
  </si>
  <si>
    <t>Yes, and all the nonconformities have been addressed=4</t>
  </si>
  <si>
    <r>
      <t>c.</t>
    </r>
    <r>
      <rPr>
        <sz val="7"/>
        <color theme="1"/>
        <rFont val="Arial"/>
        <family val="2"/>
      </rPr>
      <t xml:space="preserve">       </t>
    </r>
    <r>
      <rPr>
        <sz val="11"/>
        <color theme="1"/>
        <rFont val="Arial"/>
        <family val="2"/>
      </rPr>
      <t>Has the inspection body been accredited to ISO/IEC 17020?</t>
    </r>
  </si>
  <si>
    <t>Yes, for all its scopes=4</t>
  </si>
  <si>
    <t>Yes, for some of its scopes=3</t>
  </si>
  <si>
    <r>
      <t>d.</t>
    </r>
    <r>
      <rPr>
        <sz val="7"/>
        <color theme="1"/>
        <rFont val="Arial"/>
        <family val="2"/>
      </rPr>
      <t xml:space="preserve">       </t>
    </r>
    <r>
      <rPr>
        <sz val="11"/>
        <color theme="1"/>
        <rFont val="Arial"/>
        <family val="2"/>
      </rPr>
      <t>Has the inspection body been designated by the relevant regulatory authority for rendering services in the regulatory domain?</t>
    </r>
  </si>
  <si>
    <t>No, but designation has been applied for=2</t>
  </si>
  <si>
    <t>15) Inspection process</t>
  </si>
  <si>
    <r>
      <t>a.</t>
    </r>
    <r>
      <rPr>
        <sz val="7"/>
        <color theme="1"/>
        <rFont val="Arial"/>
        <family val="2"/>
      </rPr>
      <t xml:space="preserve">       </t>
    </r>
    <r>
      <rPr>
        <sz val="11"/>
        <color theme="1"/>
        <rFont val="Arial"/>
        <family val="2"/>
      </rPr>
      <t>Does the inspection body have a system in place that ensures that inspection procedures as stated in the relevant standards, contracts, or in-house requirements of clients are followed?</t>
    </r>
  </si>
  <si>
    <t>Mostly, sometimes different methodologies are followed=2</t>
  </si>
  <si>
    <r>
      <t>b.</t>
    </r>
    <r>
      <rPr>
        <sz val="7"/>
        <color theme="1"/>
        <rFont val="Arial"/>
        <family val="2"/>
      </rPr>
      <t xml:space="preserve">       </t>
    </r>
    <r>
      <rPr>
        <sz val="11"/>
        <color theme="1"/>
        <rFont val="Arial"/>
        <family val="2"/>
      </rPr>
      <t>When inspection procedures are not stated in the relevant standard or contained in contract documentation, does the inspection authority develop its own, fully documented procedures?</t>
    </r>
  </si>
  <si>
    <t>Procedures decided by inspector, not fully documented=1</t>
  </si>
  <si>
    <r>
      <t>c.</t>
    </r>
    <r>
      <rPr>
        <sz val="7"/>
        <color theme="1"/>
        <rFont val="Arial"/>
        <family val="2"/>
      </rPr>
      <t xml:space="preserve">       </t>
    </r>
    <r>
      <rPr>
        <sz val="11"/>
        <color theme="1"/>
        <rFont val="Arial"/>
        <family val="2"/>
      </rPr>
      <t>Does the inspection body formally ensure that it has the necessary expertise and resources before accepting an inspection task?</t>
    </r>
  </si>
  <si>
    <r>
      <t>d.</t>
    </r>
    <r>
      <rPr>
        <sz val="7"/>
        <color theme="1"/>
        <rFont val="Arial"/>
        <family val="2"/>
      </rPr>
      <t xml:space="preserve">       </t>
    </r>
    <r>
      <rPr>
        <sz val="11"/>
        <color theme="1"/>
        <rFont val="Arial"/>
        <family val="2"/>
      </rPr>
      <t>Does the inspection body have formal procedures in place to ensure that samples taken for testing and inspection are properly identified and kept such that they do not deteriorate or get damaged?</t>
    </r>
  </si>
  <si>
    <t>Aggregate score: Inspection process</t>
  </si>
  <si>
    <t>16) Selection and training of inspectors</t>
  </si>
  <si>
    <t>The personnel responsible for inspections have appropriate qualifications, training, experience, and a satisfactory knowledge of the requirements of the inspections to be carried out.</t>
  </si>
  <si>
    <t>Mostly formal, but some informal elements inevitable=2</t>
  </si>
  <si>
    <r>
      <t>b.</t>
    </r>
    <r>
      <rPr>
        <sz val="7"/>
        <color theme="1"/>
        <rFont val="Arial"/>
        <family val="2"/>
      </rPr>
      <t xml:space="preserve">       </t>
    </r>
    <r>
      <rPr>
        <sz val="11"/>
        <color theme="1"/>
        <rFont val="Arial"/>
        <family val="2"/>
      </rPr>
      <t>Does the inspection body monitor the performance of the inspectors to ensure continuous optimum performance?</t>
    </r>
  </si>
  <si>
    <t>Yes, all the time=4</t>
  </si>
  <si>
    <t>Yes, at selected intervals in the year=2</t>
  </si>
  <si>
    <t>Depend only on feedback from the customers=1</t>
  </si>
  <si>
    <r>
      <t>c.</t>
    </r>
    <r>
      <rPr>
        <sz val="7"/>
        <color theme="1"/>
        <rFont val="Arial"/>
        <family val="2"/>
      </rPr>
      <t xml:space="preserve">       </t>
    </r>
    <r>
      <rPr>
        <sz val="11"/>
        <color theme="1"/>
        <rFont val="Arial"/>
        <family val="2"/>
      </rPr>
      <t>Does the inspection body ensure that the inspectors keep up-to-date with new technologies through continuous training and mentoring?</t>
    </r>
  </si>
  <si>
    <t>Aggregate score: Selection and training of inspectors</t>
  </si>
  <si>
    <t>17) Recognition at national level</t>
  </si>
  <si>
    <t>Recognition at the national level is facilitated by accreditation to the relevant international standard (e.g., ISO/IEC 17020) followed by designation by a regulatory authority in the case of technical regulation, and by the market in the case of selecting an inspection body.</t>
  </si>
  <si>
    <r>
      <t>a.</t>
    </r>
    <r>
      <rPr>
        <sz val="7"/>
        <color theme="1"/>
        <rFont val="Arial"/>
        <family val="2"/>
      </rPr>
      <t xml:space="preserve">       </t>
    </r>
    <r>
      <rPr>
        <sz val="11"/>
        <color theme="1"/>
        <rFont val="Arial"/>
        <family val="2"/>
      </rPr>
      <t>Has the inspection body been accredited to ISO/IEC 17020?</t>
    </r>
  </si>
  <si>
    <t>Yes, for all of its scopes=4</t>
  </si>
  <si>
    <r>
      <t>b.</t>
    </r>
    <r>
      <rPr>
        <sz val="7"/>
        <color theme="1"/>
        <rFont val="Arial"/>
        <family val="2"/>
      </rPr>
      <t xml:space="preserve">       </t>
    </r>
    <r>
      <rPr>
        <sz val="11"/>
        <color theme="1"/>
        <rFont val="Arial"/>
        <family val="2"/>
      </rPr>
      <t>Has the inspection body been designated by a regulatory authority for rendering services in specific regulatory domains?</t>
    </r>
  </si>
  <si>
    <t>Coordination between the inspection bodies of the country is based on activities managed through voluntary associations.</t>
  </si>
  <si>
    <t>o Communication strategy to highlight value of technically competent product certification services</t>
  </si>
  <si>
    <r>
      <t>b.</t>
    </r>
    <r>
      <rPr>
        <sz val="7"/>
        <color theme="1"/>
        <rFont val="Arial"/>
        <family val="2"/>
      </rPr>
      <t xml:space="preserve">       </t>
    </r>
    <r>
      <rPr>
        <sz val="11"/>
        <color theme="1"/>
        <rFont val="Arial"/>
        <family val="2"/>
      </rPr>
      <t>Is a technical regulation coordination office or similar actively coordinating the activities of inspection bodies within the regulatory domain?</t>
    </r>
  </si>
  <si>
    <t>Technical regulation office in the process of being established=1</t>
  </si>
  <si>
    <t>Inspection services strategy</t>
  </si>
  <si>
    <t>Designated inspection bodies</t>
  </si>
  <si>
    <t>Impartiality and independence</t>
  </si>
  <si>
    <t>Inspection scheme(s) scopes</t>
  </si>
  <si>
    <t>Inspection process</t>
  </si>
  <si>
    <t>Selection and training of inspectors</t>
  </si>
  <si>
    <t>• Relevant government policies, strategies, and implementation plans
• Review of the extent of public sector certification body capacity and capabilities
• Relevant ministry (e.g. Trade and Industry, Science and Technology, and so on) websites</t>
  </si>
  <si>
    <t>o Scope of certification services for regulatory purposes</t>
  </si>
  <si>
    <t>3) Certification bodies for the export markets</t>
  </si>
  <si>
    <t>Known in part=2</t>
  </si>
  <si>
    <t>Knowledge incidental=1</t>
  </si>
  <si>
    <t>Ad hoc projects=2</t>
  </si>
  <si>
    <t>Left to market=1</t>
  </si>
  <si>
    <t xml:space="preserve">Aggregate score: Certification bodies for the export markets </t>
  </si>
  <si>
    <t>No, but one is being established=1</t>
  </si>
  <si>
    <t>No, but a scheme is being implemented=1</t>
  </si>
  <si>
    <t>No, but support is being planned=1</t>
  </si>
  <si>
    <t>5) Training and registration of auditors and lead auditors</t>
  </si>
  <si>
    <t>• Public information of relevant multinational auditor registration schemes
• Public information of the national auditor registration scheme</t>
  </si>
  <si>
    <t>Able to meet demand=4</t>
  </si>
  <si>
    <t>Just one or two, cannot meet demand=2</t>
  </si>
  <si>
    <t>Only foreign schemes are utilized=2</t>
  </si>
  <si>
    <r>
      <t>c.</t>
    </r>
    <r>
      <rPr>
        <sz val="7"/>
        <color theme="1"/>
        <rFont val="Arial"/>
        <family val="2"/>
      </rPr>
      <t xml:space="preserve">       </t>
    </r>
    <r>
      <rPr>
        <sz val="11"/>
        <color theme="1"/>
        <rFont val="Arial"/>
        <family val="2"/>
      </rPr>
      <t>Are mechanisms in place to ensure that the auditors and lead auditors, once registered, maintain their registration through appropriate auditing activities?</t>
    </r>
  </si>
  <si>
    <t>Left to the certification bodies=2</t>
  </si>
  <si>
    <t>Aggregate score: Training and registration of auditors and lead auditors</t>
  </si>
  <si>
    <t>6) Legal entity</t>
  </si>
  <si>
    <t xml:space="preserve">• Relevant legislative instruments of ministries
• Relevant articles of incorporation
</t>
  </si>
  <si>
    <r>
      <t>b.</t>
    </r>
    <r>
      <rPr>
        <sz val="7"/>
        <color theme="1"/>
        <rFont val="Arial"/>
        <family val="2"/>
      </rPr>
      <t xml:space="preserve">        </t>
    </r>
    <r>
      <rPr>
        <sz val="11"/>
        <color theme="1"/>
        <rFont val="Arial"/>
        <family val="2"/>
      </rPr>
      <t>Have the following been provided for in the legislation or articles of incorporation?</t>
    </r>
  </si>
  <si>
    <t>7) Governance</t>
  </si>
  <si>
    <t>• Annual government budget allocations
• Certification body business plans
• Annual reports of the certification body
• Monthly and annual financial statements of the certification body</t>
  </si>
  <si>
    <t>Yes, clearly defined=4</t>
  </si>
  <si>
    <t>Some smaller schemes mixed with larger schemes=2</t>
  </si>
  <si>
    <t>Yes, for all scopes=4</t>
  </si>
  <si>
    <t>Not yet for all scopes=2</t>
  </si>
  <si>
    <t>No, in the process of establishment=1</t>
  </si>
  <si>
    <r>
      <t>a.</t>
    </r>
    <r>
      <rPr>
        <sz val="7"/>
        <color theme="1"/>
        <rFont val="Arial"/>
        <family val="2"/>
      </rPr>
      <t xml:space="preserve">         </t>
    </r>
    <r>
      <rPr>
        <sz val="11"/>
        <color theme="1"/>
        <rFont val="Arial"/>
        <family val="2"/>
      </rPr>
      <t>Are the approved managerial posts filled?</t>
    </r>
  </si>
  <si>
    <r>
      <t>c.</t>
    </r>
    <r>
      <rPr>
        <sz val="7"/>
        <color theme="1"/>
        <rFont val="Arial"/>
        <family val="2"/>
      </rPr>
      <t xml:space="preserve">         </t>
    </r>
    <r>
      <rPr>
        <sz val="11"/>
        <color theme="1"/>
        <rFont val="Arial"/>
        <family val="2"/>
      </rPr>
      <t>Do the premises have adequate meeting rooms for discussions with customers?</t>
    </r>
  </si>
  <si>
    <r>
      <t>b.</t>
    </r>
    <r>
      <rPr>
        <sz val="7"/>
        <color theme="1"/>
        <rFont val="Arial"/>
        <family val="2"/>
      </rPr>
      <t xml:space="preserve">       </t>
    </r>
    <r>
      <rPr>
        <sz val="11"/>
        <color theme="1"/>
        <rFont val="Arial"/>
        <family val="2"/>
      </rPr>
      <t>Is the scope of certification based on demonstrable market needs?</t>
    </r>
  </si>
  <si>
    <t>Audit and prototype testing arranged before the adequacy audit=1</t>
  </si>
  <si>
    <r>
      <t>c.</t>
    </r>
    <r>
      <rPr>
        <sz val="7"/>
        <color theme="1"/>
        <rFont val="Arial"/>
        <family val="2"/>
      </rPr>
      <t xml:space="preserve">       </t>
    </r>
    <r>
      <rPr>
        <i/>
        <sz val="11"/>
        <color theme="1"/>
        <rFont val="Arial"/>
        <family val="2"/>
      </rPr>
      <t>Certification</t>
    </r>
    <r>
      <rPr>
        <sz val="11"/>
        <color theme="1"/>
        <rFont val="Arial"/>
        <family val="2"/>
      </rPr>
      <t>: Do authorized persons or a committee totally independent of the audit team review the audit and test reports and decide whether to grant certification or not?</t>
    </r>
  </si>
  <si>
    <t>Decision made by team leader=1</t>
  </si>
  <si>
    <t>Aggregate score: Certification process</t>
  </si>
  <si>
    <t>Yes, but information needs updating=2</t>
  </si>
  <si>
    <t>Information available on request=1</t>
  </si>
  <si>
    <t>Some surveillance audits done once a year=3</t>
  </si>
  <si>
    <t>Ad hoc surveillance audits=2</t>
  </si>
  <si>
    <t>Only after the first cycle=2</t>
  </si>
  <si>
    <t>• Official lists of accredited certification bodies
• Official lists of regulatory authorities regarding designated certification bodies</t>
  </si>
  <si>
    <t>No, but is in the process of doing so=1</t>
  </si>
  <si>
    <t>21) Coordination within the QI</t>
  </si>
  <si>
    <t>• Regulatory authority policies, pronouncements, and documentation
• Certification body association documentation and minutes of meetings
• Technical regulation coordination office mandate and pronouncements</t>
  </si>
  <si>
    <t>Certification bodies for the export markets</t>
  </si>
  <si>
    <t>Training and registration of auditors and lead auditors</t>
  </si>
  <si>
    <t>Certification process</t>
  </si>
  <si>
    <t xml:space="preserve">Product Certification </t>
  </si>
  <si>
    <t>Legal and institutional framework, product certification sector</t>
  </si>
  <si>
    <t>1) Product certification strategy</t>
  </si>
  <si>
    <r>
      <t>a.</t>
    </r>
    <r>
      <rPr>
        <sz val="7"/>
        <color theme="1"/>
        <rFont val="Arial"/>
        <family val="2"/>
      </rPr>
      <t xml:space="preserve">       </t>
    </r>
    <r>
      <rPr>
        <sz val="11"/>
        <color theme="1"/>
        <rFont val="Arial"/>
        <family val="2"/>
      </rPr>
      <t>Is a product certification strategy in place?</t>
    </r>
  </si>
  <si>
    <r>
      <t>b.</t>
    </r>
    <r>
      <rPr>
        <sz val="7"/>
        <color theme="1"/>
        <rFont val="Arial"/>
        <family val="2"/>
      </rPr>
      <t xml:space="preserve">       </t>
    </r>
    <r>
      <rPr>
        <sz val="11"/>
        <color theme="1"/>
        <rFont val="Arial"/>
        <family val="2"/>
      </rPr>
      <t>Does the product certification strategy include all the necessary elements, namely</t>
    </r>
  </si>
  <si>
    <t>o Priorities for the establishment and maintenance of product certification in the public sector</t>
  </si>
  <si>
    <t>o Accreditation as a measure of the technical competency of product certification in both the public and private sectors</t>
  </si>
  <si>
    <t>o Building capacity in product certification to meet the need of the markets in the most innovative, effective, and efficient ways</t>
  </si>
  <si>
    <r>
      <t>c.</t>
    </r>
    <r>
      <rPr>
        <sz val="7"/>
        <color theme="1"/>
        <rFont val="Arial"/>
        <family val="2"/>
      </rPr>
      <t xml:space="preserve">        </t>
    </r>
    <r>
      <rPr>
        <sz val="11"/>
        <color theme="1"/>
        <rFont val="Arial"/>
        <family val="2"/>
      </rPr>
      <t>Is an implementation plan for the product certification strategy in place and being followed?</t>
    </r>
  </si>
  <si>
    <t>Aggregate score: Product certification strategy</t>
  </si>
  <si>
    <t>2) National certification body for the home and regional markets</t>
  </si>
  <si>
    <t>•  Government export policies and strategies
•  Recognition agreements between the government and regional common market authorities
•  Market intelligence regarding relevant product certification in the regional common market
•  Communication and advertising strategies to target the home and regional common markets</t>
  </si>
  <si>
    <t>Certification bodies providing product certification services for products for the local market and the regional common market are recognized by the relevant market and its authorities.</t>
  </si>
  <si>
    <r>
      <t>a.</t>
    </r>
    <r>
      <rPr>
        <sz val="7"/>
        <color theme="1"/>
        <rFont val="Arial"/>
        <family val="2"/>
      </rPr>
      <t xml:space="preserve">       </t>
    </r>
    <r>
      <rPr>
        <sz val="11"/>
        <color theme="1"/>
        <rFont val="Arial"/>
        <family val="2"/>
      </rPr>
      <t>Does the NSB or another certification body operate a national product certification scheme?</t>
    </r>
  </si>
  <si>
    <r>
      <t>b.</t>
    </r>
    <r>
      <rPr>
        <sz val="7"/>
        <color theme="1"/>
        <rFont val="Arial"/>
        <family val="2"/>
      </rPr>
      <t xml:space="preserve">       </t>
    </r>
    <r>
      <rPr>
        <sz val="11"/>
        <color theme="1"/>
        <rFont val="Arial"/>
        <family val="2"/>
      </rPr>
      <t>Is the product certification body operating the national product certification scheme accredited to ISO/IEC 17065?</t>
    </r>
  </si>
  <si>
    <t>No, but accreditation has been applied for=1</t>
  </si>
  <si>
    <r>
      <t>c.</t>
    </r>
    <r>
      <rPr>
        <sz val="7"/>
        <color theme="1"/>
        <rFont val="Arial"/>
        <family val="2"/>
      </rPr>
      <t xml:space="preserve">       </t>
    </r>
    <r>
      <rPr>
        <sz val="11"/>
        <color theme="1"/>
        <rFont val="Arial"/>
        <family val="2"/>
      </rPr>
      <t>Does the national product certification scheme enjoy a legal monopoly in the country, i.e., are other product certification schemes disallowed?</t>
    </r>
  </si>
  <si>
    <r>
      <t>d.</t>
    </r>
    <r>
      <rPr>
        <sz val="7"/>
        <color theme="1"/>
        <rFont val="Arial"/>
        <family val="2"/>
      </rPr>
      <t xml:space="preserve">       </t>
    </r>
    <r>
      <rPr>
        <sz val="11"/>
        <color theme="1"/>
        <rFont val="Arial"/>
        <family val="2"/>
      </rPr>
      <t>Is the national product certification scheme formally recognized within the region through a multilateral recognition agreement (MRA) or regional legislation?</t>
    </r>
  </si>
  <si>
    <t>Yes, but scheme still has to be accredited=1</t>
  </si>
  <si>
    <t>Aggregate score: National certification body for the home and regional market</t>
  </si>
  <si>
    <t>3) Designated product certification bodies</t>
  </si>
  <si>
    <r>
      <t>b.</t>
    </r>
    <r>
      <rPr>
        <sz val="7"/>
        <color theme="1"/>
        <rFont val="Arial"/>
        <family val="2"/>
      </rPr>
      <t xml:space="preserve">       </t>
    </r>
    <r>
      <rPr>
        <sz val="11"/>
        <color theme="1"/>
        <rFont val="Arial"/>
        <family val="2"/>
      </rPr>
      <t>Has the following been provided for in the legislation for the designation of product certification bodies?</t>
    </r>
  </si>
  <si>
    <t>o Designation of public sector and private sector product certification body possible</t>
  </si>
  <si>
    <t>o Local and foreign product certification bodies are included</t>
  </si>
  <si>
    <r>
      <t>c.</t>
    </r>
    <r>
      <rPr>
        <sz val="7"/>
        <color theme="1"/>
        <rFont val="Arial"/>
        <family val="2"/>
      </rPr>
      <t xml:space="preserve">       </t>
    </r>
    <r>
      <rPr>
        <sz val="11"/>
        <color theme="1"/>
        <rFont val="Arial"/>
        <family val="2"/>
      </rPr>
      <t>Are the details of designated product certification bodies publicly available?</t>
    </r>
  </si>
  <si>
    <t>Aggregate score: Designated product certification bodies</t>
  </si>
  <si>
    <t>4) Product certification schemes to upgrade small and medium enterprises (SMEs)</t>
  </si>
  <si>
    <r>
      <t>a.</t>
    </r>
    <r>
      <rPr>
        <sz val="7"/>
        <color theme="1"/>
        <rFont val="Arial"/>
        <family val="2"/>
      </rPr>
      <t xml:space="preserve">       </t>
    </r>
    <r>
      <rPr>
        <sz val="11"/>
        <color theme="1"/>
        <rFont val="Arial"/>
        <family val="2"/>
      </rPr>
      <t>Is a specific national product certification scheme available for SMEs to upgrade the quality of their products?</t>
    </r>
  </si>
  <si>
    <r>
      <t>b.</t>
    </r>
    <r>
      <rPr>
        <sz val="7"/>
        <color theme="1"/>
        <rFont val="Arial"/>
        <family val="2"/>
      </rPr>
      <t xml:space="preserve">       </t>
    </r>
    <r>
      <rPr>
        <sz val="11"/>
        <color theme="1"/>
        <rFont val="Arial"/>
        <family val="2"/>
      </rPr>
      <t>Are consultancy services available to SMEs wishing to gain product certification?</t>
    </r>
  </si>
  <si>
    <t>Aggregate score: Product certification schemes to upgrade SMEs</t>
  </si>
  <si>
    <t>Pillar 1: Legal and institutional framework, product certification service entity</t>
  </si>
  <si>
    <t>The product certification body, whether from the public or private sector, is a legal entity, or a defined part of a legal entity, such that it can be held legally responsible for the outcome of its product certification services.</t>
  </si>
  <si>
    <r>
      <t>a.</t>
    </r>
    <r>
      <rPr>
        <sz val="7"/>
        <color theme="1"/>
        <rFont val="Arial"/>
        <family val="2"/>
      </rPr>
      <t xml:space="preserve">       </t>
    </r>
    <r>
      <rPr>
        <sz val="11"/>
        <color theme="1"/>
        <rFont val="Arial"/>
        <family val="2"/>
      </rPr>
      <t>Is the product certification body established as a legal entity, i.e., by legislation or by articles of incorporation?</t>
    </r>
  </si>
  <si>
    <t>o Governance of the product certification body</t>
  </si>
  <si>
    <t>o Functions of the product certification body</t>
  </si>
  <si>
    <t>o Finances of the product certification body</t>
  </si>
  <si>
    <r>
      <t>a.</t>
    </r>
    <r>
      <rPr>
        <sz val="7"/>
        <color theme="1"/>
        <rFont val="Arial"/>
        <family val="2"/>
      </rPr>
      <t xml:space="preserve">       </t>
    </r>
    <r>
      <rPr>
        <sz val="11"/>
        <color theme="1"/>
        <rFont val="Arial"/>
        <family val="2"/>
      </rPr>
      <t>Is the governance of the product certification body vested in an independent board or council?</t>
    </r>
  </si>
  <si>
    <r>
      <t>c.</t>
    </r>
    <r>
      <rPr>
        <sz val="7"/>
        <color theme="1"/>
        <rFont val="Arial"/>
        <family val="2"/>
      </rPr>
      <t xml:space="preserve">       </t>
    </r>
    <r>
      <rPr>
        <sz val="11"/>
        <color theme="1"/>
        <rFont val="Arial"/>
        <family val="2"/>
      </rPr>
      <t>Is the board or council of the product certification body solely responsible for the following?</t>
    </r>
  </si>
  <si>
    <t>o Appointment of the head of the product certification body</t>
  </si>
  <si>
    <t>7) Financial sustainability</t>
  </si>
  <si>
    <t>•  Annual government budget allocations
•  Certification body business plans
•  Annual reports of the certification body
•  Monthly and annual financial statements of the certification body</t>
  </si>
  <si>
    <t>The income from product certification, industry financial support, and other sources are adequate to ensure the financial sustainability of the product certification body in the medium to long term.</t>
  </si>
  <si>
    <r>
      <t>a.</t>
    </r>
    <r>
      <rPr>
        <sz val="7"/>
        <color theme="1"/>
        <rFont val="Arial"/>
        <family val="2"/>
      </rPr>
      <t xml:space="preserve">       </t>
    </r>
    <r>
      <rPr>
        <sz val="11"/>
        <color theme="1"/>
        <rFont val="Arial"/>
        <family val="2"/>
      </rPr>
      <t>Is the income from product certification services and additional funds from other sources adequate for the continued existence of the product certification body?</t>
    </r>
  </si>
  <si>
    <t>8) Top management</t>
  </si>
  <si>
    <t>•  Governance structure decisions and minutes
•  Official top management job descriptions
•  Agreed-upon top management key performance indicators</t>
  </si>
  <si>
    <t>An effective top management responsible for the technical management and for the quality and integrity of the product certification body’s services is in place.</t>
  </si>
  <si>
    <r>
      <t>a.</t>
    </r>
    <r>
      <rPr>
        <sz val="7"/>
        <color theme="1"/>
        <rFont val="Arial"/>
        <family val="2"/>
      </rPr>
      <t xml:space="preserve">       </t>
    </r>
    <r>
      <rPr>
        <sz val="11"/>
        <color theme="1"/>
        <rFont val="Arial"/>
        <family val="2"/>
      </rPr>
      <t>Does the product certification body have a top management dedicated to managing the affairs of the product certification body?</t>
    </r>
  </si>
  <si>
    <r>
      <t>b.</t>
    </r>
    <r>
      <rPr>
        <sz val="7"/>
        <color theme="1"/>
        <rFont val="Arial"/>
        <family val="2"/>
      </rPr>
      <t xml:space="preserve">       </t>
    </r>
    <r>
      <rPr>
        <sz val="11"/>
        <color theme="1"/>
        <rFont val="Arial"/>
        <family val="2"/>
      </rPr>
      <t>Is the top management of the product certification body responsible for the following without undue interference from outside?</t>
    </r>
  </si>
  <si>
    <t>o Operates as the link between the product certification body and the governance structure</t>
  </si>
  <si>
    <t>o Oversees the development, marketing, promotion, delivery, and quality of product certification services</t>
  </si>
  <si>
    <t>o Recommends the annual budget for approval and manages the product certification body resources within the approved budget</t>
  </si>
  <si>
    <t>9) Organizational structure</t>
  </si>
  <si>
    <t>•  Approved organizational structure
•  Governance structure decisions
•  Financial system documentation</t>
  </si>
  <si>
    <r>
      <t>a.</t>
    </r>
    <r>
      <rPr>
        <sz val="7"/>
        <color theme="1"/>
        <rFont val="Arial"/>
        <family val="2"/>
      </rPr>
      <t xml:space="preserve">       </t>
    </r>
    <r>
      <rPr>
        <sz val="11"/>
        <color theme="1"/>
        <rFont val="Arial"/>
        <family val="2"/>
      </rPr>
      <t>Has the product certification body established separate divisions for its various scopes of certification to enhance technical competence and facilitate accreditation?</t>
    </r>
  </si>
  <si>
    <t>10) Management and personnel</t>
  </si>
  <si>
    <t>•  Approved organizational structure
•  Approved criteria for technical staff
•  Actual staffing levels
•  Staff turnover figures
•  Registration records of auditors and lead auditors</t>
  </si>
  <si>
    <t>Management and personnel are employed with the appropriate skill sets assured by appropriate training, qualifications, and experience for the management and technical knowledge required by the various product certification scopes of the product certification body.</t>
  </si>
  <si>
    <t>Responsibilities yes, KPIs no=3</t>
  </si>
  <si>
    <t>11) Premises</t>
  </si>
  <si>
    <r>
      <t>b.</t>
    </r>
    <r>
      <rPr>
        <sz val="7"/>
        <color theme="1"/>
        <rFont val="Arial"/>
        <family val="2"/>
      </rPr>
      <t xml:space="preserve">       </t>
    </r>
    <r>
      <rPr>
        <sz val="11"/>
        <color theme="1"/>
        <rFont val="Arial"/>
        <family val="2"/>
      </rPr>
      <t>Is the product certification body housed in premises that allow for acceptable working conditions for employees (light, ventilation, temperature, space available, furniture, and so on)?</t>
    </r>
  </si>
  <si>
    <t>12) Equipment</t>
  </si>
  <si>
    <r>
      <t>a.</t>
    </r>
    <r>
      <rPr>
        <sz val="7"/>
        <color theme="1"/>
        <rFont val="Arial"/>
        <family val="2"/>
      </rPr>
      <t xml:space="preserve">       </t>
    </r>
    <r>
      <rPr>
        <sz val="11"/>
        <color theme="1"/>
        <rFont val="Arial"/>
        <family val="2"/>
      </rPr>
      <t>Is the appropriate IT system equipment available for administration of the product certification work and effective communication within the organization (e.g., desktop computers, digital projectors for meeting rooms, and so on)?</t>
    </r>
  </si>
  <si>
    <r>
      <t>c.</t>
    </r>
    <r>
      <rPr>
        <sz val="7"/>
        <color theme="1"/>
        <rFont val="Arial"/>
        <family val="2"/>
      </rPr>
      <t xml:space="preserve">       </t>
    </r>
    <r>
      <rPr>
        <sz val="11"/>
        <color theme="1"/>
        <rFont val="Arial"/>
        <family val="2"/>
      </rPr>
      <t>Is the appropriate internet presence in place, with an up-to-date website containing all relevant product certification scheme documentation and details of the certified companies?</t>
    </r>
  </si>
  <si>
    <t xml:space="preserve">Pillar 3: Service delivery and technical competency </t>
  </si>
  <si>
    <t>13) Product certification scopes</t>
  </si>
  <si>
    <t xml:space="preserve">• Market needs  
• Scope of certification </t>
  </si>
  <si>
    <t>The scope of product certification services provided by the product certification body is clearly defined and based on market needs.</t>
  </si>
  <si>
    <r>
      <t>a.</t>
    </r>
    <r>
      <rPr>
        <sz val="7"/>
        <color theme="1"/>
        <rFont val="Arial"/>
        <family val="2"/>
      </rPr>
      <t xml:space="preserve">       </t>
    </r>
    <r>
      <rPr>
        <sz val="11"/>
        <color theme="1"/>
        <rFont val="Arial"/>
        <family val="2"/>
      </rPr>
      <t>Is the scope of product certification services offered by the product certification body clearly and formally defined?</t>
    </r>
  </si>
  <si>
    <r>
      <t>c.</t>
    </r>
    <r>
      <rPr>
        <sz val="7"/>
        <color theme="1"/>
        <rFont val="Arial"/>
        <family val="2"/>
      </rPr>
      <t xml:space="preserve">       </t>
    </r>
    <r>
      <rPr>
        <sz val="11"/>
        <color theme="1"/>
        <rFont val="Arial"/>
        <family val="2"/>
      </rPr>
      <t>Are the standards, national or international, on which the product certification scheme is based, clearly defined?</t>
    </r>
  </si>
  <si>
    <r>
      <t>d.</t>
    </r>
    <r>
      <rPr>
        <sz val="7"/>
        <color theme="1"/>
        <rFont val="Arial"/>
        <family val="2"/>
      </rPr>
      <t xml:space="preserve">       </t>
    </r>
    <r>
      <rPr>
        <sz val="11"/>
        <color theme="1"/>
        <rFont val="Arial"/>
        <family val="2"/>
      </rPr>
      <t>Is the type of product certification scheme, as defined in ISO/IEC 17067, clearly indicated for each of the product certification schemes?</t>
    </r>
  </si>
  <si>
    <t>No, but one of the ISO/IEC 17067 schemes is consistently followed=2</t>
  </si>
  <si>
    <t>Aggregate score: Product certification scopes</t>
  </si>
  <si>
    <t>14) Quality management system documentation</t>
  </si>
  <si>
    <t>•  Quality management documentation
•  Internal audit results
•  Management review records
•  Accreditation records</t>
  </si>
  <si>
    <t>15) Accreditation</t>
  </si>
  <si>
    <t>The product certification body has been preassessed, subjected to the initial assessment, and accredited to ISO/IEC 17065.</t>
  </si>
  <si>
    <r>
      <t>a.</t>
    </r>
    <r>
      <rPr>
        <sz val="7"/>
        <color theme="1"/>
        <rFont val="Arial"/>
        <family val="2"/>
      </rPr>
      <t xml:space="preserve">       </t>
    </r>
    <r>
      <rPr>
        <sz val="11"/>
        <color theme="1"/>
        <rFont val="Arial"/>
        <family val="2"/>
      </rPr>
      <t>Has the product certification body been preassessed to determine whether or not a formal quality management system is in place?</t>
    </r>
  </si>
  <si>
    <r>
      <t>b.</t>
    </r>
    <r>
      <rPr>
        <sz val="7"/>
        <color theme="1"/>
        <rFont val="Arial"/>
        <family val="2"/>
      </rPr>
      <t xml:space="preserve">       </t>
    </r>
    <r>
      <rPr>
        <sz val="11"/>
        <color theme="1"/>
        <rFont val="Arial"/>
        <family val="2"/>
      </rPr>
      <t xml:space="preserve">Has an initial assessment been conducted by the accreditation body regarding the implementation of the quality management system documentation and the operations of the product certification body? </t>
    </r>
  </si>
  <si>
    <r>
      <t>c.</t>
    </r>
    <r>
      <rPr>
        <sz val="7"/>
        <color theme="1"/>
        <rFont val="Arial"/>
        <family val="2"/>
      </rPr>
      <t xml:space="preserve">       </t>
    </r>
    <r>
      <rPr>
        <sz val="11"/>
        <color theme="1"/>
        <rFont val="Arial"/>
        <family val="2"/>
      </rPr>
      <t>Has the product certification body been accredited to ISO/IEC 17065?</t>
    </r>
  </si>
  <si>
    <t>Yes, for some of its scopes=2</t>
  </si>
  <si>
    <t>16) Certification process</t>
  </si>
  <si>
    <t>The processes the product certification body follows to certify a product comply with the requirements of ISO/IEC 17065 (or similar).</t>
  </si>
  <si>
    <r>
      <t>a.</t>
    </r>
    <r>
      <rPr>
        <sz val="7"/>
        <color theme="1"/>
        <rFont val="Arial"/>
        <family val="2"/>
      </rPr>
      <t xml:space="preserve">       </t>
    </r>
    <r>
      <rPr>
        <sz val="11"/>
        <color theme="1"/>
        <rFont val="Arial"/>
        <family val="2"/>
      </rPr>
      <t>Does the application for product certification include the necessary information of the company to enable the product certification body to determine the scope of certification and prototype product testing as well as to appoint a team leader for the audit?</t>
    </r>
  </si>
  <si>
    <r>
      <t>c.</t>
    </r>
    <r>
      <rPr>
        <sz val="7"/>
        <color theme="1"/>
        <rFont val="Arial"/>
        <family val="2"/>
      </rPr>
      <t xml:space="preserve">       </t>
    </r>
    <r>
      <rPr>
        <sz val="11"/>
        <color theme="1"/>
        <rFont val="Arial"/>
        <family val="2"/>
      </rPr>
      <t>Does the product certification body conduct a full audit on-site including the following?</t>
    </r>
  </si>
  <si>
    <t>o Implementation and effectiveness of the quality management system</t>
  </si>
  <si>
    <t>o Manufacturing controls</t>
  </si>
  <si>
    <t>o Inspection processes</t>
  </si>
  <si>
    <t>o Product testing processes</t>
  </si>
  <si>
    <r>
      <t>d.</t>
    </r>
    <r>
      <rPr>
        <sz val="7"/>
        <color theme="1"/>
        <rFont val="Arial"/>
        <family val="2"/>
      </rPr>
      <t xml:space="preserve">       </t>
    </r>
    <r>
      <rPr>
        <sz val="11"/>
        <color theme="1"/>
        <rFont val="Arial"/>
        <family val="2"/>
      </rPr>
      <t>Does the product certification body take samples of the products for prototype testing?</t>
    </r>
  </si>
  <si>
    <t>Company test results accepted=1</t>
  </si>
  <si>
    <r>
      <t>e.</t>
    </r>
    <r>
      <rPr>
        <sz val="7"/>
        <color theme="1"/>
        <rFont val="Arial"/>
        <family val="2"/>
      </rPr>
      <t xml:space="preserve">       </t>
    </r>
    <r>
      <rPr>
        <sz val="11"/>
        <color theme="1"/>
        <rFont val="Arial"/>
        <family val="2"/>
      </rPr>
      <t>Do authorized persons or a committee totally independent of the audit team review the audit and test reports and decide whether to grant certification or not?</t>
    </r>
  </si>
  <si>
    <t>(a+b+c+d)/5</t>
  </si>
  <si>
    <t>•  Official lists of accredited certification bodies
•  Official lists of regulatory authorities in respect of designated certification bodies</t>
  </si>
  <si>
    <t>The product certification body is recognized at the national level through accreditation and designation where relevant.</t>
  </si>
  <si>
    <r>
      <t>a.</t>
    </r>
    <r>
      <rPr>
        <sz val="7"/>
        <color theme="1"/>
        <rFont val="Arial"/>
        <family val="2"/>
      </rPr>
      <t xml:space="preserve">       </t>
    </r>
    <r>
      <rPr>
        <sz val="11"/>
        <color theme="1"/>
        <rFont val="Arial"/>
        <family val="2"/>
      </rPr>
      <t>Is the product certification body's certification mark accepted by the regulatory agencies as evidence of product compliance with technical regulation requirements?</t>
    </r>
  </si>
  <si>
    <t>Coordination between the product certifications bodies of the country is based on activities managed through voluntary associations.</t>
  </si>
  <si>
    <r>
      <t>b.</t>
    </r>
    <r>
      <rPr>
        <sz val="7"/>
        <color theme="1"/>
        <rFont val="Arial"/>
        <family val="2"/>
      </rPr>
      <t xml:space="preserve">       </t>
    </r>
    <r>
      <rPr>
        <sz val="11"/>
        <color theme="1"/>
        <rFont val="Arial"/>
        <family val="2"/>
      </rPr>
      <t>Is a technical regulation coordination office or similar actively coordinating the activities of product certification bodies within the regulatory domain?</t>
    </r>
  </si>
  <si>
    <t>Product Certification</t>
  </si>
  <si>
    <t>Product certification strategy</t>
  </si>
  <si>
    <t>National certification body for the home and regional markets</t>
  </si>
  <si>
    <t>Designated product certification bodies</t>
  </si>
  <si>
    <t>Product certification schemes to upgrade SMEs</t>
  </si>
  <si>
    <t>Product certification scopes</t>
  </si>
  <si>
    <t>1) Technical regulation framework</t>
  </si>
  <si>
    <t>Applicable only to some authorities=2</t>
  </si>
  <si>
    <t>Developed, but not yet promulgated=2</t>
  </si>
  <si>
    <r>
      <t>b.</t>
    </r>
    <r>
      <rPr>
        <sz val="7"/>
        <color theme="1"/>
        <rFont val="Arial"/>
        <family val="2"/>
      </rPr>
      <t xml:space="preserve">       </t>
    </r>
    <r>
      <rPr>
        <sz val="11"/>
        <color theme="1"/>
        <rFont val="Arial"/>
        <family val="2"/>
      </rPr>
      <t>Does the technical regulation framework include all the necessary elements, namely</t>
    </r>
  </si>
  <si>
    <t>Unknown=1</t>
  </si>
  <si>
    <t>Aggregate score: Technical regulation framework</t>
  </si>
  <si>
    <t>Yes, and placed above a ministry level=4</t>
  </si>
  <si>
    <t>Yes, but placed in a ministry=2</t>
  </si>
  <si>
    <t>Establishment being planned=1</t>
  </si>
  <si>
    <t>o Coordination of the responsibilities or regulatory authorities to minimize overlaps and gaps</t>
  </si>
  <si>
    <t>o Coordination between the regulatory authorities and the QI institutions</t>
  </si>
  <si>
    <t>Aggregate score: Technical regulation coordination office</t>
  </si>
  <si>
    <r>
      <t>a.</t>
    </r>
    <r>
      <rPr>
        <sz val="7"/>
        <color theme="1"/>
        <rFont val="Arial"/>
        <family val="2"/>
      </rPr>
      <t xml:space="preserve">       </t>
    </r>
    <r>
      <rPr>
        <sz val="11"/>
        <color theme="1"/>
        <rFont val="Arial"/>
        <family val="2"/>
      </rPr>
      <t xml:space="preserve">Are all the regulatory authorities known, and is their detail publicly accessible? </t>
    </r>
  </si>
  <si>
    <t>A comprehensive list is available on a government website=4</t>
  </si>
  <si>
    <t>They are known within each ministry, but no comprehensive list is available=1</t>
  </si>
  <si>
    <t>No publicly available information is available=0</t>
  </si>
  <si>
    <r>
      <t>b.</t>
    </r>
    <r>
      <rPr>
        <sz val="7"/>
        <color theme="1"/>
        <rFont val="Arial"/>
        <family val="2"/>
      </rPr>
      <t xml:space="preserve">       </t>
    </r>
    <r>
      <rPr>
        <sz val="11"/>
        <color theme="1"/>
        <rFont val="Arial"/>
        <family val="2"/>
      </rPr>
      <t>Does the government have a formal process in place to ensure that there is no overlap in responsibilities among the various regulatory authorities regarding the products and services they are responsible for?</t>
    </r>
  </si>
  <si>
    <t>A continuous coordination function ensures no overlap=4</t>
  </si>
  <si>
    <t>Coordination within relevant ministries only=1</t>
  </si>
  <si>
    <t>Mostly with some gaps=2</t>
  </si>
  <si>
    <t>Not known =1</t>
  </si>
  <si>
    <t>Aggregate score: Regulatory authorities</t>
  </si>
  <si>
    <t>4) Director</t>
  </si>
  <si>
    <t>•  Relevant technical regulation legislation
•  Official ministerial decisions
•  Official director’s job description
•  Agreed-upon director’s key performance indicators</t>
  </si>
  <si>
    <t>Part of a bigger organization without its own responsible individual or director=2</t>
  </si>
  <si>
    <t>o Operates as the link between the regulatory authority and the relevant line ministry</t>
  </si>
  <si>
    <t>o Oversees the development, delivery, and quality of regulatory activities</t>
  </si>
  <si>
    <t>o Recommends the annual budget for approval and manages the regulatory authority resources within the approved budget</t>
  </si>
  <si>
    <t>5) Organizational structure</t>
  </si>
  <si>
    <r>
      <t>b.</t>
    </r>
    <r>
      <rPr>
        <sz val="7"/>
        <color theme="1"/>
        <rFont val="Arial"/>
        <family val="2"/>
      </rPr>
      <t xml:space="preserve">       </t>
    </r>
    <r>
      <rPr>
        <sz val="11"/>
        <color theme="1"/>
        <rFont val="Arial"/>
        <family val="2"/>
      </rPr>
      <t>Has the regulatory authority established a presence close to the marketplace (e.g., provincial or local inspection offices) for optimum market surveillance activities?</t>
    </r>
  </si>
  <si>
    <t>6) Management and personnel</t>
  </si>
  <si>
    <t>Management and personnel are employed with the appropriate skill sets assured by appropriate training, qualifications, and experience for the management and technical knowledge required by the technical regulation scopes with specific emphasis on inspectors.</t>
  </si>
  <si>
    <r>
      <t>a.</t>
    </r>
    <r>
      <rPr>
        <sz val="7"/>
        <color theme="1"/>
        <rFont val="Arial"/>
        <family val="2"/>
      </rPr>
      <t xml:space="preserve">     </t>
    </r>
    <r>
      <rPr>
        <sz val="11"/>
        <color theme="1"/>
        <rFont val="Arial"/>
        <family val="2"/>
      </rPr>
      <t>Are the approved managerial posts filled?</t>
    </r>
  </si>
  <si>
    <t>o 80-89%</t>
  </si>
  <si>
    <r>
      <t>d.</t>
    </r>
    <r>
      <rPr>
        <sz val="7"/>
        <color theme="1"/>
        <rFont val="Arial"/>
        <family val="2"/>
      </rPr>
      <t xml:space="preserve">       </t>
    </r>
    <r>
      <rPr>
        <sz val="11"/>
        <color theme="1"/>
        <rFont val="Arial"/>
        <family val="2"/>
      </rPr>
      <t>Are the skill sets, responsibilities, and key performance indicators (KPIs) of each of the technical posts in (b), with specific emphasis on inspectors, formally defined and applied?</t>
    </r>
  </si>
  <si>
    <t>7) Premises</t>
  </si>
  <si>
    <t>• Consideration of the regulatory authority premises in relation to design, environmental controls, access, and maintenance
• Review of laboratories and environmental controls
• Review of office space and meeting rooms
• Technical requirements as advised by experts in specific technical regulation fields</t>
  </si>
  <si>
    <t>Appropriate accommodation for head office staff and technical activities is provided, as well as appropriate accommodation in provincial or local offices for inspectors and their inspection equipment.</t>
  </si>
  <si>
    <t>8) Equipment</t>
  </si>
  <si>
    <t>• Consideration of the technical regulation fields of activity
• Demonstrable equipment needs of the regulatory authority
• Review of working standards
• Review of inspection equipment
• Review of maintenance measures for all measuring equipment</t>
  </si>
  <si>
    <t>Inspection offices are issued with appropriate inspection equipment. Working standards, traceably calibrated to national measurement standards, are maintained against which inspection equipment is calibrated continuously.</t>
  </si>
  <si>
    <r>
      <t>a.</t>
    </r>
    <r>
      <rPr>
        <sz val="7"/>
        <color theme="1"/>
        <rFont val="Arial"/>
        <family val="2"/>
      </rPr>
      <t xml:space="preserve">       </t>
    </r>
    <r>
      <rPr>
        <sz val="11"/>
        <color theme="1"/>
        <rFont val="Arial"/>
        <family val="2"/>
      </rPr>
      <t>Have the inspection offices been issued with all the inspection equipment as determined by the technical regulation they are responsible for?</t>
    </r>
  </si>
  <si>
    <r>
      <t>c.</t>
    </r>
    <r>
      <rPr>
        <sz val="7"/>
        <color theme="1"/>
        <rFont val="Arial"/>
        <family val="2"/>
      </rPr>
      <t xml:space="preserve">       </t>
    </r>
    <r>
      <rPr>
        <sz val="11"/>
        <color theme="1"/>
        <rFont val="Arial"/>
        <family val="2"/>
      </rPr>
      <t>Is all inspection equipment continuously calibrated against the working standards?</t>
    </r>
  </si>
  <si>
    <t>Aggregate score: Quality system</t>
  </si>
  <si>
    <t>The process of developing technical regulations complies with WTO TBT Agreement requirements and follows good regulatory practices.</t>
  </si>
  <si>
    <t>Some, others not=2</t>
  </si>
  <si>
    <t>Less than half are consulted=1</t>
  </si>
  <si>
    <t>Mostly, but changes have been incorporated=2</t>
  </si>
  <si>
    <t>Less than half are based on these=1</t>
  </si>
  <si>
    <t>Aggregate score: Developing technical regulations</t>
  </si>
  <si>
    <t>Yes, all consignments=4</t>
  </si>
  <si>
    <t>Audit samples only=2</t>
  </si>
  <si>
    <t>Ad hoc inspections=1</t>
  </si>
  <si>
    <t>Yes, but there are some gaps=2</t>
  </si>
  <si>
    <t>12) Market surveillance</t>
  </si>
  <si>
    <t>A market surveillance system in in place covering all products for which the regulatory authority is responsible, and it is based on the appropriate risk assessments.</t>
  </si>
  <si>
    <t>All products are treated identically=1</t>
  </si>
  <si>
    <t>• Market surveillance planning documents
• Market surveillance records
• Records of sanctions instituted
• Records of relevant court proceedings</t>
  </si>
  <si>
    <t>The regulatory authority implements administrative sanctions to remove nonconforming products from the marketplace and institutes legal proceedings against suppliers if they fail to heed administrative sanctions.</t>
  </si>
  <si>
    <t>Yes, legally sound=4</t>
  </si>
  <si>
    <t>Yes, but could be challenged legally=2</t>
  </si>
  <si>
    <t>No, but do it anyway=1</t>
  </si>
  <si>
    <t>o Rework to full compliance</t>
  </si>
  <si>
    <t>o Destruction of nonconforming products</t>
  </si>
  <si>
    <t>o Reexport in the case of imported products</t>
  </si>
  <si>
    <t>Not clearly defined=2</t>
  </si>
  <si>
    <t>Aggregate score: Sanctions</t>
  </si>
  <si>
    <t>14) Training system</t>
  </si>
  <si>
    <t>Trained and skilled inspectors are employed by the regulatory authority.</t>
  </si>
  <si>
    <r>
      <t>a.</t>
    </r>
    <r>
      <rPr>
        <sz val="7"/>
        <color theme="1"/>
        <rFont val="Arial"/>
        <family val="2"/>
      </rPr>
      <t xml:space="preserve">       </t>
    </r>
    <r>
      <rPr>
        <sz val="11"/>
        <color theme="1"/>
        <rFont val="Arial"/>
        <family val="2"/>
      </rPr>
      <t>Does the regulatory authority operate a training scheme specifically designed for the inspectors?</t>
    </r>
  </si>
  <si>
    <t>Yes, all are trained=4</t>
  </si>
  <si>
    <t>Trained only by example on the job=1</t>
  </si>
  <si>
    <r>
      <t>b.</t>
    </r>
    <r>
      <rPr>
        <sz val="7"/>
        <color theme="1"/>
        <rFont val="Arial"/>
        <family val="2"/>
      </rPr>
      <t xml:space="preserve">       </t>
    </r>
    <r>
      <rPr>
        <sz val="11"/>
        <color theme="1"/>
        <rFont val="Arial"/>
        <family val="2"/>
      </rPr>
      <t>Does the training scheme include training the inspectors on their legal rights, responsibilities, and obligations regarding their inspection function?</t>
    </r>
  </si>
  <si>
    <t>Could be enhanced=2</t>
  </si>
  <si>
    <t>Yes, on all counts=4</t>
  </si>
  <si>
    <t>Yes, but not subject to passing the examination=1</t>
  </si>
  <si>
    <r>
      <t>d.</t>
    </r>
    <r>
      <rPr>
        <sz val="7"/>
        <color theme="1"/>
        <rFont val="Arial"/>
        <family val="2"/>
      </rPr>
      <t xml:space="preserve">       </t>
    </r>
    <r>
      <rPr>
        <sz val="11"/>
        <color theme="1"/>
        <rFont val="Arial"/>
        <family val="2"/>
      </rPr>
      <t>Are the inspectors' identification cards formally withdrawn when the inspectors leave the employment of the regulatory authority?</t>
    </r>
  </si>
  <si>
    <t>=(a+b+c+d)/4</t>
  </si>
  <si>
    <t>15) Information systems</t>
  </si>
  <si>
    <t>• Official websites
• Government gazette
• Communication channel information between regulatory authorities</t>
  </si>
  <si>
    <r>
      <t>a.</t>
    </r>
    <r>
      <rPr>
        <sz val="7"/>
        <color theme="1"/>
        <rFont val="Arial"/>
        <family val="2"/>
      </rPr>
      <t xml:space="preserve">       </t>
    </r>
    <r>
      <rPr>
        <sz val="11"/>
        <color theme="1"/>
        <rFont val="Arial"/>
        <family val="2"/>
      </rPr>
      <t>Does the country operate an IT-based system regarding information on nonconforming products in the marketplace, and is the regulatory authority properly connected to it?</t>
    </r>
  </si>
  <si>
    <t>Yes, fully operational=4</t>
  </si>
  <si>
    <t>National system in process of being established=1</t>
  </si>
  <si>
    <r>
      <t>c.</t>
    </r>
    <r>
      <rPr>
        <sz val="7"/>
        <color theme="1"/>
        <rFont val="Arial"/>
        <family val="2"/>
      </rPr>
      <t xml:space="preserve">       </t>
    </r>
    <r>
      <rPr>
        <sz val="11"/>
        <color theme="1"/>
        <rFont val="Arial"/>
        <family val="2"/>
      </rPr>
      <t>Do official rapid communication channels exist between the regulatory authorities and the customs and excise entities?</t>
    </r>
  </si>
  <si>
    <t>Depends mostly on the relevant staff=2</t>
  </si>
  <si>
    <t>Aggregate score: Information systems</t>
  </si>
  <si>
    <t>• Membership of regional common markets
• Regional TBT protocols, agreements, or similar
• Regional common market technical regulation forums
• Reports of attendance of regional technical regulation discussions</t>
  </si>
  <si>
    <t>The country participates in the relevant regional forums established to harmonize technical regulations across all members of the region or free trade area.</t>
  </si>
  <si>
    <r>
      <t>a.</t>
    </r>
    <r>
      <rPr>
        <sz val="7"/>
        <color theme="1"/>
        <rFont val="Arial"/>
        <family val="2"/>
      </rPr>
      <t xml:space="preserve">       </t>
    </r>
    <r>
      <rPr>
        <sz val="11"/>
        <color theme="1"/>
        <rFont val="Arial"/>
        <family val="2"/>
      </rPr>
      <t>Does the country participate in relevant forums established to harmonize technical regulations and their implementation across members of the region or free trade area?</t>
    </r>
  </si>
  <si>
    <t>Yes, but selected domains only=2</t>
  </si>
  <si>
    <t>Ad hoc participation=1</t>
  </si>
  <si>
    <r>
      <t>b.</t>
    </r>
    <r>
      <rPr>
        <sz val="7"/>
        <color theme="1"/>
        <rFont val="Arial"/>
        <family val="2"/>
      </rPr>
      <t xml:space="preserve">       </t>
    </r>
    <r>
      <rPr>
        <sz val="11"/>
        <color theme="1"/>
        <rFont val="Arial"/>
        <family val="2"/>
      </rPr>
      <t>Does the country have mechanisms in place for the following?</t>
    </r>
  </si>
  <si>
    <t>o Regional harmonization of standards, metrology, accreditation, and conformity assessment modalities to support technical regulations</t>
  </si>
  <si>
    <t>o Regional recognition agreements on elements of conformity assessment</t>
  </si>
  <si>
    <t>As a member of the WTO, the country complies fully with the requirements of the WTO TBT Agreement regarding notifications and information about standards, conformity assessment, and technical regulations.</t>
  </si>
  <si>
    <r>
      <t>a.</t>
    </r>
    <r>
      <rPr>
        <sz val="7"/>
        <color theme="1"/>
        <rFont val="Arial"/>
        <family val="2"/>
      </rPr>
      <t xml:space="preserve">       </t>
    </r>
    <r>
      <rPr>
        <sz val="11"/>
        <color theme="1"/>
        <rFont val="Arial"/>
        <family val="2"/>
      </rPr>
      <t>As a WTO member, does the country comply with the following notification requirements?</t>
    </r>
  </si>
  <si>
    <t>o Statements on implementation and administration of the WTO TBT Agreement (Article 15.2)</t>
  </si>
  <si>
    <t>Yes, fully=1</t>
  </si>
  <si>
    <t>Yes, partially=0.5</t>
  </si>
  <si>
    <t>o Notifications of proposed and adopted technical regulations or conformity assessment procedures by central and local governments (Articles 2.9, 2.10, 3.2, 5.6, 5.7, and 7.2)</t>
  </si>
  <si>
    <t>Yes, half the articles=0.5</t>
  </si>
  <si>
    <t>Yes=less than half the articles=0.1</t>
  </si>
  <si>
    <t>o Notification of bilateral or multilateral agreements (Article 10.7)</t>
  </si>
  <si>
    <t>Yes, only one paragraph=0.5</t>
  </si>
  <si>
    <t>Technical regulation framework</t>
  </si>
  <si>
    <t>Technical regulation coordination office</t>
  </si>
  <si>
    <t>Regulatory authorities</t>
  </si>
  <si>
    <t>Quality system</t>
  </si>
  <si>
    <t>Developing technical regulations</t>
  </si>
  <si>
    <t>Sanctions</t>
  </si>
  <si>
    <t>Information systems</t>
  </si>
  <si>
    <r>
      <t>a.</t>
    </r>
    <r>
      <rPr>
        <sz val="7"/>
        <color theme="1"/>
        <rFont val="Arial"/>
        <family val="2"/>
      </rPr>
      <t xml:space="preserve">       </t>
    </r>
    <r>
      <rPr>
        <sz val="11"/>
        <color theme="1"/>
        <rFont val="Arial"/>
        <family val="2"/>
      </rPr>
      <t>Is a certification body association established in the country with the following attributes?</t>
    </r>
  </si>
  <si>
    <t>Comments:</t>
  </si>
  <si>
    <t>A testing services strategy giving effect to the implementation of the quality policy regarding testing services in the country is in place. It contains the government’s responsibilities regarding the establishment of test laboratories, the liberalization of testing services in respect of regulatory measures, and the role of accreditation in demonstrating the technical competency of testing services.</t>
  </si>
  <si>
    <t>•  Metrology strategy and its implementation
•  Communication strategy or plan and its implementation
•  Minutes of a metrology forum or similar open stakeholder meeting
•  Key performance indicators of senior management
•  Stakeholder mapping results</t>
  </si>
  <si>
    <t>o Metrological level of national measurement standards, i.e., primary or secondary level</t>
  </si>
  <si>
    <r>
      <t>c.</t>
    </r>
    <r>
      <rPr>
        <sz val="7"/>
        <color theme="1"/>
        <rFont val="Arial"/>
        <family val="2"/>
      </rPr>
      <t xml:space="preserve">       </t>
    </r>
    <r>
      <rPr>
        <sz val="11"/>
        <color theme="1"/>
        <rFont val="Arial"/>
        <family val="2"/>
      </rPr>
      <t>Is specific funding (from the government or any other entity or entities or special fund) earmarked for the international and regional commitments of the NMI?</t>
    </r>
  </si>
  <si>
    <t>Integrated with other service=1</t>
  </si>
  <si>
    <r>
      <t>b.</t>
    </r>
    <r>
      <rPr>
        <sz val="7"/>
        <color theme="1"/>
        <rFont val="Arial"/>
        <family val="2"/>
      </rPr>
      <t xml:space="preserve">       </t>
    </r>
    <r>
      <rPr>
        <sz val="11"/>
        <color theme="1"/>
        <rFont val="Arial"/>
        <family val="2"/>
      </rPr>
      <t>Are the inspection schemes listed in (a) defined in terms of standards or technical regulations?</t>
    </r>
  </si>
  <si>
    <t>Company programmes in place for all inspectors=4</t>
  </si>
  <si>
    <t>Date of completing the questionnaire:</t>
  </si>
  <si>
    <t>Email address:</t>
  </si>
  <si>
    <t>Contact data of respondent(s)</t>
  </si>
  <si>
    <t>Phone number:</t>
  </si>
  <si>
    <t>e. Are the available funds capable of maintaining and implementing the actions provided for in the legal metrology strategy?</t>
  </si>
  <si>
    <t>o 80–100%</t>
  </si>
  <si>
    <t>o 60–79%</t>
  </si>
  <si>
    <t>o 40–59%</t>
  </si>
  <si>
    <t>o 20–39%</t>
  </si>
  <si>
    <t>o &lt; 20%</t>
  </si>
  <si>
    <t>Insufficient=2</t>
  </si>
  <si>
    <t>Disabled=0</t>
  </si>
  <si>
    <t>Yes, by board or council=4</t>
  </si>
  <si>
    <t>Yes, by cross-assessment system=3</t>
  </si>
  <si>
    <t>Accountable to minister only=2</t>
  </si>
  <si>
    <t>13) Verification services</t>
  </si>
  <si>
    <t>17) Digital transformation</t>
  </si>
  <si>
    <t>Yes=0.8</t>
  </si>
  <si>
    <t>In need of upgrading or maintenance=2</t>
  </si>
  <si>
    <t>b.       Does the legal metrology authority have the resources (e.g., transport, portable calibration equipment, and so on) to provide calibration, verification and pattern evaluation services in the field?</t>
  </si>
  <si>
    <t>Yes, all instruments subject to metrological control=4</t>
  </si>
  <si>
    <t>Yes, more than 50% of the regulated instruments=3</t>
  </si>
  <si>
    <t>No, but in development=1</t>
  </si>
  <si>
    <t>Yes, less than 50% of the regulated instruments=2</t>
  </si>
  <si>
    <r>
      <t>a.</t>
    </r>
    <r>
      <rPr>
        <sz val="7"/>
        <color theme="1"/>
        <rFont val="Arial"/>
        <family val="2"/>
      </rPr>
      <t xml:space="preserve">       </t>
    </r>
    <r>
      <rPr>
        <sz val="11"/>
        <color theme="1"/>
        <rFont val="Arial"/>
        <family val="2"/>
      </rPr>
      <t>Is a strategy for certification of person in place?</t>
    </r>
  </si>
  <si>
    <t>o Priorities for the establishment and maintenance of certification of persons in the public sector</t>
  </si>
  <si>
    <t>o Accreditation as a measure of the technical competency of certification of persons in both the public and private sectors</t>
  </si>
  <si>
    <t>o Building capacity in certification of persons to meet the needs of the markets in the most innovative, effective, and efficient ways</t>
  </si>
  <si>
    <r>
      <t>c.</t>
    </r>
    <r>
      <rPr>
        <sz val="7"/>
        <color theme="1"/>
        <rFont val="Arial"/>
        <family val="2"/>
      </rPr>
      <t xml:space="preserve">         </t>
    </r>
    <r>
      <rPr>
        <sz val="11"/>
        <color theme="1"/>
        <rFont val="Arial"/>
        <family val="2"/>
      </rPr>
      <t>Is an implementation plan for the strategy for certification of persons in place and being followed?</t>
    </r>
  </si>
  <si>
    <t>2) Designated certification bodies of persons</t>
  </si>
  <si>
    <t>Certification bodies of persons mandated to provide certification services in the regulatory domain are designated by the relevant authorities based on their technical competence (i.e., accreditation) and their legal liability in the country.</t>
  </si>
  <si>
    <r>
      <t>b.</t>
    </r>
    <r>
      <rPr>
        <sz val="7"/>
        <color theme="1"/>
        <rFont val="Arial"/>
        <family val="2"/>
      </rPr>
      <t xml:space="preserve">       </t>
    </r>
    <r>
      <rPr>
        <sz val="11"/>
        <color theme="1"/>
        <rFont val="Arial"/>
        <family val="2"/>
      </rPr>
      <t>Has the following been provided for in the legislation for the designation of certification bodies of persons?</t>
    </r>
  </si>
  <si>
    <t>o Designation of public sector and private sector certification body of persons is possible</t>
  </si>
  <si>
    <t>o Local and foreign certification bodies of persons are included</t>
  </si>
  <si>
    <t>o Scope of certification of persons services for regulatory purposes</t>
  </si>
  <si>
    <t>3) Legal entity</t>
  </si>
  <si>
    <t>The certification body of persons, whether from the public or private sector, is a legal entity, or a defined part of a legal entity, such that it can be held legally responsible for the outcome of its certification services.</t>
  </si>
  <si>
    <t>o Governance of the certification body</t>
  </si>
  <si>
    <t>4) Governance</t>
  </si>
  <si>
    <t>o Resources for certification activities and finances of the certification body</t>
  </si>
  <si>
    <t>o Development and maintenance of certification schemes</t>
  </si>
  <si>
    <t>o Contractual arrangements</t>
  </si>
  <si>
    <t xml:space="preserve">5) Impartiality                </t>
  </si>
  <si>
    <t>Yes, but not publicly available=3</t>
  </si>
  <si>
    <t>Yes, but does not include all required elements=2</t>
  </si>
  <si>
    <t>Yes for all personnel and committees=4</t>
  </si>
  <si>
    <t>Yes, but not for all personnel and committees and/or not consulted with appropriate interested parties=2</t>
  </si>
  <si>
    <t>Yes, but the process does not deal with the residual risk and/or management of unacceptable risk to impartiality=1</t>
  </si>
  <si>
    <t>Aggregate score: Impartiality</t>
  </si>
  <si>
    <r>
      <t>a.</t>
    </r>
    <r>
      <rPr>
        <sz val="7"/>
        <color theme="1"/>
        <rFont val="Arial"/>
        <family val="2"/>
      </rPr>
      <t xml:space="preserve">       </t>
    </r>
    <r>
      <rPr>
        <sz val="11"/>
        <color theme="1"/>
        <rFont val="Arial"/>
        <family val="2"/>
      </rPr>
      <t>Is the income from certification services and additional funds from other sources adequate for the continued existence of the certification body?</t>
    </r>
  </si>
  <si>
    <t>Aggregate score: Financial sustainability and liability</t>
  </si>
  <si>
    <t>An effective top management responsible for the technical management and for the quality and integrity of the certification body’s services is in place.</t>
  </si>
  <si>
    <t xml:space="preserve">o Ensures impartiality </t>
  </si>
  <si>
    <t xml:space="preserve">o Develops policies and establishes processes and procedures relating to its operations; and supervises their implementation </t>
  </si>
  <si>
    <t>o Responsible for contractual arrangements</t>
  </si>
  <si>
    <t>o Develops and maintains certification services and schemes</t>
  </si>
  <si>
    <t>The  certification body’s organizational structure has divisions that support its scopes of certification and complies with accreditation requirements.</t>
  </si>
  <si>
    <t>Yes or no need for technical equipment=4</t>
  </si>
  <si>
    <t>Partially, some needs verification/validation=2</t>
  </si>
  <si>
    <t>12) Scopes of certification of persons</t>
  </si>
  <si>
    <t>The scope of certification services provided by the certification body is clearly defined and based on market needs.</t>
  </si>
  <si>
    <r>
      <t>a.</t>
    </r>
    <r>
      <rPr>
        <sz val="7"/>
        <color theme="1"/>
        <rFont val="Arial"/>
        <family val="2"/>
      </rPr>
      <t xml:space="preserve">       </t>
    </r>
    <r>
      <rPr>
        <sz val="11"/>
        <color theme="1"/>
        <rFont val="Arial"/>
        <family val="2"/>
      </rPr>
      <t xml:space="preserve">Is the scope of </t>
    </r>
    <r>
      <rPr>
        <sz val="11"/>
        <color theme="1"/>
        <rFont val="Arial"/>
        <family val="2"/>
        <charset val="238"/>
      </rPr>
      <t>the</t>
    </r>
    <r>
      <rPr>
        <sz val="11"/>
        <color theme="1"/>
        <rFont val="Arial"/>
        <family val="2"/>
      </rPr>
      <t xml:space="preserve"> certification services offered by the certification body clearly and formally defined?</t>
    </r>
  </si>
  <si>
    <t>Aggregate score: Scopes of certification of persons</t>
  </si>
  <si>
    <t>13) Examiners</t>
  </si>
  <si>
    <t>Yes, for most of the certification schemes and technical areas=3</t>
  </si>
  <si>
    <t>No, for most of them=1</t>
  </si>
  <si>
    <t>b. Does the certification body have a pool of examiners, the details of which are contained in a formal register?</t>
  </si>
  <si>
    <t>Yes, for all type of managements systems and technical areas=4</t>
  </si>
  <si>
    <t>Not yet for all types of management systems or technical areas=2</t>
  </si>
  <si>
    <t>d.       Does the certification body regularly monitor the performance of the examiners and the reliability of the 
examiners' judgements?</t>
  </si>
  <si>
    <t>Yes, but not regularly=3</t>
  </si>
  <si>
    <t>Aggregate score: Examiners</t>
  </si>
  <si>
    <t>(a+b+c+d)/4)</t>
  </si>
  <si>
    <t>14) Management system documentation</t>
  </si>
  <si>
    <t>The  certification body has been subjected to the initial assessment and/or accredited to ISO/IEC 17024.</t>
  </si>
  <si>
    <t>No, but preliminary assessment has been conducted by the accreditation body=1</t>
  </si>
  <si>
    <t>The certification processes the certification body follows to certify persons comply with the requirements of ISO/IEC 17024 and IAF mandatory/guidance documents.</t>
  </si>
  <si>
    <t>Yes, but there is a risk of counterfeiting=3</t>
  </si>
  <si>
    <t>17) Recertification</t>
  </si>
  <si>
    <t>•  Examiners database of the certification body
•  Formal job description of examiners
•  Personnel records of examiners
•   Annual training plans and concomitant records of examiners
•  Certification reports</t>
  </si>
  <si>
    <t>Aggregate score: Recertification</t>
  </si>
  <si>
    <t>18) Recognition at national level</t>
  </si>
  <si>
    <t>The certification body is recognized at the national level through accreditation and designation where relevant.</t>
  </si>
  <si>
    <r>
      <t>a.</t>
    </r>
    <r>
      <rPr>
        <sz val="7"/>
        <color theme="1"/>
        <rFont val="Arial"/>
        <family val="2"/>
      </rPr>
      <t xml:space="preserve">       </t>
    </r>
    <r>
      <rPr>
        <sz val="11"/>
        <color theme="1"/>
        <rFont val="Arial"/>
        <family val="2"/>
      </rPr>
      <t>Has the certification body been accredited to ISO/IEC 17024?</t>
    </r>
  </si>
  <si>
    <t>19) Recognition at international level</t>
  </si>
  <si>
    <t>• Certification of persons strategy and its implementation plans
• IAF membership data
• Other international recognition systems relevant to the country</t>
  </si>
  <si>
    <r>
      <t>a.</t>
    </r>
    <r>
      <rPr>
        <sz val="7"/>
        <color theme="1"/>
        <rFont val="Arial"/>
        <family val="2"/>
      </rPr>
      <t xml:space="preserve">       </t>
    </r>
    <r>
      <rPr>
        <sz val="11"/>
        <color theme="1"/>
        <rFont val="Arial"/>
        <family val="2"/>
      </rPr>
      <t>Has the certification body been accredited to ISO/IEC 17024 by an internationally recognized accreditation body?</t>
    </r>
  </si>
  <si>
    <r>
      <t>b.</t>
    </r>
    <r>
      <rPr>
        <sz val="7"/>
        <color theme="1"/>
        <rFont val="Arial"/>
        <family val="2"/>
      </rPr>
      <t xml:space="preserve">       </t>
    </r>
    <r>
      <rPr>
        <sz val="11"/>
        <color theme="1"/>
        <rFont val="Arial"/>
        <family val="2"/>
      </rPr>
      <t>Has the certification body negotiated cooperative ventures to conduct audits on behalf of private sector certification schemes as needed by the local industry?</t>
    </r>
  </si>
  <si>
    <t>o Communication strategy to highlight value of technically competent certification of persons services</t>
  </si>
  <si>
    <r>
      <t>b.</t>
    </r>
    <r>
      <rPr>
        <sz val="7"/>
        <color theme="1"/>
        <rFont val="Arial"/>
        <family val="2"/>
      </rPr>
      <t xml:space="preserve">        </t>
    </r>
    <r>
      <rPr>
        <sz val="11"/>
        <color theme="1"/>
        <rFont val="Arial"/>
        <family val="2"/>
      </rPr>
      <t>Is a technical regulation coordination office or similar actively coordinating the activities of certification bodies of persons within the regulatory domain?</t>
    </r>
  </si>
  <si>
    <t xml:space="preserve">d. Do the systems certification body and its auditors have adequate infrastructure and equipment to carry out remote audits? </t>
  </si>
  <si>
    <t>• Systems certification body management and process documentation
• Application records
• Audit reports and records
• Certification committee records
• Systems certification body website</t>
  </si>
  <si>
    <t>Yes for all MSCB personnel and committees=4</t>
  </si>
  <si>
    <t>c. Does the systems certification body and any part of the same legal entity offer or provide any service that may affect its impartiality?</t>
  </si>
  <si>
    <t>Yes, for most of the management systems and technical areas=3</t>
  </si>
  <si>
    <t>Lead auditors/auditors yes, technical experts no=2</t>
  </si>
  <si>
    <t>Yes, but not for each management system the person is deemed competent=3</t>
  </si>
  <si>
    <t>Yes, but less frequently than required=2</t>
  </si>
  <si>
    <t>Yes, but only competence=1</t>
  </si>
  <si>
    <t>o Yes, it is a defined part of a legal entity operating under a different name</t>
  </si>
  <si>
    <t>o Yes, it is a defined part of a legal entity and not operating under a different name</t>
  </si>
  <si>
    <t>Yes, it is a part of a legal entity but not clearly defined and not operating under a different name</t>
  </si>
  <si>
    <t>o Develop policies relating to NAB's operation and supervision of their implementation</t>
  </si>
  <si>
    <t>o Safeguard impartiality</t>
  </si>
  <si>
    <t>o Technical committees</t>
  </si>
  <si>
    <t>Yes, but accreditation process is not digitalized=3</t>
  </si>
  <si>
    <t>c. Do the assessment teams have the necessary equipment to conduct remote assessments and are they trained for their use?</t>
  </si>
  <si>
    <t>Yes, for most of the schemes=3</t>
  </si>
  <si>
    <t>No, for most of the schemes=2</t>
  </si>
  <si>
    <t>Yes, but not for each scheme the person is authorized=3</t>
  </si>
  <si>
    <t>No, for most of the schemes=1</t>
  </si>
  <si>
    <t>o Resource review</t>
  </si>
  <si>
    <t>Yes for all NAB personnel and committees=4</t>
  </si>
  <si>
    <t>The NAB acknowledges the receipt of the complaint and provides the complainant with progress reports and the outcome.</t>
  </si>
  <si>
    <t>The NAB gathers and verifies all necessary information to validate the complaint.</t>
  </si>
  <si>
    <t>The NAB gives formal notice of the end of the complaint handling process to the complainant.</t>
  </si>
  <si>
    <t>As a result of the complaint investigation, appropriate action is taken by the NAB in a timely manner.</t>
  </si>
  <si>
    <t>The NAB acknowledges the receipt of the appeal and provides the appellant with progress reports and the outcome.</t>
  </si>
  <si>
    <t>The NAB gathers and verifies all necessary information to validate the appeal.</t>
  </si>
  <si>
    <t>Yes, but not complete=2</t>
  </si>
  <si>
    <t>Yes with all=4</t>
  </si>
  <si>
    <t>Yes with everybody acting on behalf of the NAB=2</t>
  </si>
  <si>
    <t xml:space="preserve">o Registration as a professional </t>
  </si>
  <si>
    <r>
      <t>c.</t>
    </r>
    <r>
      <rPr>
        <sz val="7"/>
        <color theme="1"/>
        <rFont val="Arial"/>
        <family val="2"/>
      </rPr>
      <t xml:space="preserve">        </t>
    </r>
    <r>
      <rPr>
        <sz val="11"/>
        <color theme="1"/>
        <rFont val="Arial"/>
        <family val="2"/>
      </rPr>
      <t xml:space="preserve">Do the premises have adequate meeting rooms for discussions with customers? </t>
    </r>
  </si>
  <si>
    <t xml:space="preserve">e. Does the inspection body follow regulatory requirements for record retention in regulated schemes? </t>
  </si>
  <si>
    <t xml:space="preserve">• Inspection body quality management and process documentation
• Standards and technical regulation requirements
• Inspector selection, training, and mentoring records </t>
  </si>
  <si>
    <t xml:space="preserve">• Regulatory authority policies, pronouncements, and documentation
• Inspection body association(s) documentation and minutes of meetings
• Technical regulation coordination office mandate and pronouncements </t>
  </si>
  <si>
    <r>
      <t>c.</t>
    </r>
    <r>
      <rPr>
        <sz val="7"/>
        <color theme="1"/>
        <rFont val="Arial"/>
        <family val="2"/>
      </rPr>
      <t xml:space="preserve">       </t>
    </r>
    <r>
      <rPr>
        <sz val="11"/>
        <color theme="1"/>
        <rFont val="Arial"/>
        <family val="2"/>
      </rPr>
      <t xml:space="preserve">Do the premises have adequate meeting rooms for discussions with customers? </t>
    </r>
  </si>
  <si>
    <t>An appropriate quality management system (e.g., ISO/IEC 17065) formalized in relevant quality system documentation is in place.</t>
  </si>
  <si>
    <t>Structuring of standardization</t>
  </si>
  <si>
    <t>• Approved organizational structure
• Standards strategy
• Standard for a standard
• Scopes of technical committees of NSB and SDOs
• Formal procedures for establishing technical committees</t>
  </si>
  <si>
    <t xml:space="preserve">Yes, on both counts=4 </t>
  </si>
  <si>
    <t>• Approved organizational structure
• Training records of staff
• Appointment and withdrawal records of inspector certificates    
• Actual staffing levels
• Staff turnover figures</t>
  </si>
  <si>
    <t>The national accreditation body (NAB) or regional accreditation body (RAB) exists as a legal entity, or a defined part of a legal entity, such that it can be held legally responsible for its responsibilities regarding its accreditation services.</t>
  </si>
  <si>
    <r>
      <t>c.</t>
    </r>
    <r>
      <rPr>
        <sz val="7"/>
        <color theme="1"/>
        <rFont val="Arial"/>
        <family val="2"/>
      </rPr>
      <t xml:space="preserve">       </t>
    </r>
    <r>
      <rPr>
        <sz val="11"/>
        <color theme="1"/>
        <rFont val="Arial"/>
        <family val="2"/>
      </rPr>
      <t>Have the following been provided for in the legislation or articles of incorporation?</t>
    </r>
  </si>
  <si>
    <r>
      <t>b.</t>
    </r>
    <r>
      <rPr>
        <sz val="7"/>
        <color theme="1"/>
        <rFont val="Arial"/>
        <family val="2"/>
      </rPr>
      <t xml:space="preserve">       </t>
    </r>
    <r>
      <rPr>
        <sz val="11"/>
        <color theme="1"/>
        <rFont val="Arial"/>
        <family val="2"/>
      </rPr>
      <t>Is the NAB a part of a legal entity?</t>
    </r>
  </si>
  <si>
    <t>o No, it is a legal entity itself (see a. above)</t>
  </si>
  <si>
    <r>
      <t xml:space="preserve">o Determine its own budget </t>
    </r>
    <r>
      <rPr>
        <sz val="11"/>
        <color theme="1"/>
        <rFont val="Arial"/>
        <family val="2"/>
        <charset val="238"/>
      </rPr>
      <t>and supervise finances</t>
    </r>
  </si>
  <si>
    <r>
      <t xml:space="preserve">o Solicit membership in </t>
    </r>
    <r>
      <rPr>
        <sz val="11"/>
        <color theme="1"/>
        <rFont val="Arial"/>
        <family val="2"/>
        <charset val="238"/>
      </rPr>
      <t>regional</t>
    </r>
    <r>
      <rPr>
        <sz val="11"/>
        <color theme="1"/>
        <rFont val="Arial"/>
        <family val="2"/>
      </rPr>
      <t xml:space="preserve">/international accreditation organizations and sign </t>
    </r>
    <r>
      <rPr>
        <sz val="11"/>
        <color theme="1"/>
        <rFont val="Arial"/>
        <family val="2"/>
        <charset val="238"/>
      </rPr>
      <t>regional/</t>
    </r>
    <r>
      <rPr>
        <sz val="11"/>
        <color theme="1"/>
        <rFont val="Arial"/>
        <family val="2"/>
      </rPr>
      <t>international agreements</t>
    </r>
  </si>
  <si>
    <r>
      <t xml:space="preserve">o </t>
    </r>
    <r>
      <rPr>
        <sz val="11"/>
        <color theme="1"/>
        <rFont val="Arial"/>
        <family val="2"/>
        <charset val="238"/>
      </rPr>
      <t xml:space="preserve">Make decisions on </t>
    </r>
    <r>
      <rPr>
        <sz val="11"/>
        <color theme="1"/>
        <rFont val="Arial"/>
        <family val="2"/>
      </rPr>
      <t>accreditation (this is fundamental)</t>
    </r>
  </si>
  <si>
    <t>The finances from government, income from accreditation services, financial support from industry, and other sources are adequate to ensure the financial sustainability of the NAB/RAB in the medium to long term. The NAB has arrangements to cover liabilities arising from its activities.</t>
  </si>
  <si>
    <t>6) Financial sustainability and liability</t>
  </si>
  <si>
    <r>
      <t>a.</t>
    </r>
    <r>
      <rPr>
        <sz val="7"/>
        <color theme="1"/>
        <rFont val="Arial"/>
        <family val="2"/>
      </rPr>
      <t xml:space="preserve">       </t>
    </r>
    <r>
      <rPr>
        <sz val="11"/>
        <color theme="1"/>
        <rFont val="Arial"/>
        <family val="2"/>
      </rPr>
      <t>Have adequate funds (e.g., by the government or any other entity or entities) or income from accreditation services been committed for the continued operation of the NAB/RAB's activities?</t>
    </r>
  </si>
  <si>
    <r>
      <t>d.</t>
    </r>
    <r>
      <rPr>
        <sz val="7"/>
        <color theme="1"/>
        <rFont val="Arial"/>
        <family val="2"/>
      </rPr>
      <t xml:space="preserve">       </t>
    </r>
    <r>
      <rPr>
        <sz val="11"/>
        <color theme="1"/>
        <rFont val="Arial"/>
        <family val="2"/>
      </rPr>
      <t>Does the NAB have arrangements to cover liabilities arising from its activities?</t>
    </r>
  </si>
  <si>
    <r>
      <t>d.</t>
    </r>
    <r>
      <rPr>
        <sz val="7"/>
        <color theme="1"/>
        <rFont val="Arial"/>
        <family val="2"/>
      </rPr>
      <t xml:space="preserve">       </t>
    </r>
    <r>
      <rPr>
        <sz val="11"/>
        <color theme="1"/>
        <rFont val="Arial"/>
        <family val="2"/>
      </rPr>
      <t xml:space="preserve">Are the key performance criteria for the director or CEO defined and evaluated </t>
    </r>
    <r>
      <rPr>
        <sz val="11"/>
        <color theme="1"/>
        <rFont val="Arial"/>
        <family val="2"/>
        <charset val="238"/>
      </rPr>
      <t xml:space="preserve">regularly </t>
    </r>
    <r>
      <rPr>
        <sz val="11"/>
        <color theme="1"/>
        <rFont val="Arial"/>
        <family val="2"/>
      </rPr>
      <t>by the board or council?</t>
    </r>
  </si>
  <si>
    <t>Yes, less frequently than annually=3</t>
  </si>
  <si>
    <t>Yes, annually=4</t>
  </si>
  <si>
    <t>Partially covered=2</t>
  </si>
  <si>
    <t>An organizational structure that optimally supports the subject fields in which the NAB/RAB is offering accreditation services is in place, together with the relevant accreditation approval persons/committee, technical committees, and advisory committee(s).</t>
  </si>
  <si>
    <t>Description of the legal status is yes, but not the owner=2</t>
  </si>
  <si>
    <t xml:space="preserve">    a.     Irrespective of whether the NAB/RAB is part of a larger organization or not, does the NAB have a description of its legal status, including the names of owners if applicable, and, if different, the names of persons who control it?</t>
  </si>
  <si>
    <t>Mostly, some are still mixed=3</t>
  </si>
  <si>
    <t>Management and personnel with the appropriate knowledge and relevant skills assured by appropriate training, qualifications, and experience for the management and technical knowledge required by the various activities of the NAB/RAB are appointed.</t>
  </si>
  <si>
    <r>
      <t>b.</t>
    </r>
    <r>
      <rPr>
        <sz val="7"/>
        <color theme="1"/>
        <rFont val="Arial"/>
        <family val="2"/>
      </rPr>
      <t xml:space="preserve">       </t>
    </r>
    <r>
      <rPr>
        <sz val="11"/>
        <color theme="1"/>
        <rFont val="Arial"/>
        <family val="2"/>
      </rPr>
      <t>Are the approved technical posts filled by competent personnel?</t>
    </r>
  </si>
  <si>
    <t>•  Approved organizational structure
•  Actual staffing levels
•  Staff turnover figures
•  Competence criteria
•  Staff personal records</t>
  </si>
  <si>
    <r>
      <t>c.</t>
    </r>
    <r>
      <rPr>
        <sz val="7"/>
        <color theme="1"/>
        <rFont val="Arial"/>
        <family val="2"/>
      </rPr>
      <t xml:space="preserve">       </t>
    </r>
    <r>
      <rPr>
        <sz val="11"/>
        <color theme="1"/>
        <rFont val="Arial"/>
        <family val="2"/>
      </rPr>
      <t>Are the responsibilities and competence criteria of each of the managers in (a) formally defined and are the persons regularly monitored?</t>
    </r>
  </si>
  <si>
    <r>
      <t>d.</t>
    </r>
    <r>
      <rPr>
        <sz val="7"/>
        <color theme="1"/>
        <rFont val="Arial"/>
        <family val="2"/>
      </rPr>
      <t xml:space="preserve">       </t>
    </r>
    <r>
      <rPr>
        <sz val="11"/>
        <color theme="1"/>
        <rFont val="Arial"/>
        <family val="2"/>
      </rPr>
      <t>Are the responsibilities and competence criteria of each of the technical posts in (b) formally defined and are the persons regularly monitored?</t>
    </r>
  </si>
  <si>
    <t>•  Review of office space and meeting rooms</t>
  </si>
  <si>
    <r>
      <t>d.</t>
    </r>
    <r>
      <rPr>
        <sz val="7"/>
        <color theme="1"/>
        <rFont val="Arial"/>
        <family val="2"/>
      </rPr>
      <t xml:space="preserve">       </t>
    </r>
    <r>
      <rPr>
        <sz val="11"/>
        <color theme="1"/>
        <rFont val="Arial"/>
        <family val="2"/>
      </rPr>
      <t>Do the premises have adequate meeting rooms for technical committee meetings?</t>
    </r>
  </si>
  <si>
    <t>c. Do the NAB/RAB premises offer security, i.e., to ensure confidentiality and protection of records and electronic data?</t>
  </si>
  <si>
    <t>•  Consideration of effectiveness and efficiency of the IT system
•  Consideration of access control of the IT system
•  Software for managing the accreditation processes</t>
  </si>
  <si>
    <t>Equipment yes, training no=2</t>
  </si>
  <si>
    <t xml:space="preserve">     a. Does the NAB have a sufficient number of lead assessors/team leaders for all accreditation schemes it offers?</t>
  </si>
  <si>
    <r>
      <t>b.</t>
    </r>
    <r>
      <rPr>
        <sz val="7"/>
        <color theme="1"/>
        <rFont val="Arial"/>
        <family val="2"/>
      </rPr>
      <t xml:space="preserve">       </t>
    </r>
    <r>
      <rPr>
        <sz val="11"/>
        <color theme="1"/>
        <rFont val="Arial"/>
        <family val="2"/>
      </rPr>
      <t>Does the NAB/RAB have a pool of authorized lead assessors/team leaders, and are the relevant details of the lead assessors contained in a formal register?</t>
    </r>
  </si>
  <si>
    <r>
      <t>d.</t>
    </r>
    <r>
      <rPr>
        <sz val="7"/>
        <color theme="1"/>
        <rFont val="Arial"/>
        <family val="2"/>
      </rPr>
      <t xml:space="preserve">       </t>
    </r>
    <r>
      <rPr>
        <sz val="11"/>
        <color theme="1"/>
        <rFont val="Arial"/>
        <family val="2"/>
      </rPr>
      <t>Does the NAB/RAB regularly monitor the competence and performance of lead assessors/team leaders?</t>
    </r>
  </si>
  <si>
    <t>Aggregate score: Lead assessors/Team leaders</t>
  </si>
  <si>
    <t>Yes, for all accreditation scopes of the NAB=4</t>
  </si>
  <si>
    <t>Yes both=4</t>
  </si>
  <si>
    <t xml:space="preserve">Authorized assessors and technical experts are available who are trained and experienced regarding the specific scope and technology of the organization being assessed. </t>
  </si>
  <si>
    <t xml:space="preserve">    a.        Does the NAB have a sufficient number of assessors/technical experts for all accreditation schemes it offers?</t>
  </si>
  <si>
    <r>
      <t>b.</t>
    </r>
    <r>
      <rPr>
        <sz val="7"/>
        <color theme="1"/>
        <rFont val="Arial"/>
        <family val="2"/>
      </rPr>
      <t xml:space="preserve">       </t>
    </r>
    <r>
      <rPr>
        <sz val="11"/>
        <color theme="1"/>
        <rFont val="Arial"/>
        <family val="2"/>
      </rPr>
      <t>Does the NAB/RAB have a pool of registered assessors and technical experts, the details of which are contained in a formal register?</t>
    </r>
  </si>
  <si>
    <r>
      <t>d.</t>
    </r>
    <r>
      <rPr>
        <sz val="7"/>
        <color theme="1"/>
        <rFont val="Arial"/>
        <family val="2"/>
      </rPr>
      <t xml:space="preserve">       </t>
    </r>
    <r>
      <rPr>
        <sz val="11"/>
        <color theme="1"/>
        <rFont val="Arial"/>
        <family val="2"/>
      </rPr>
      <t>Does the NAB/RAB regularly monitor the competence and performance of assessors and technical experts?</t>
    </r>
  </si>
  <si>
    <r>
      <t>a.</t>
    </r>
    <r>
      <rPr>
        <sz val="7"/>
        <color theme="1"/>
        <rFont val="Arial"/>
        <family val="2"/>
      </rPr>
      <t xml:space="preserve">       </t>
    </r>
    <r>
      <rPr>
        <sz val="11"/>
        <color theme="1"/>
        <rFont val="Arial"/>
        <family val="2"/>
      </rPr>
      <t>Has the NAB/RAB established specialist technical committees or working groups for each of the accreditation scopes/schemes it offers?</t>
    </r>
  </si>
  <si>
    <r>
      <t>a.</t>
    </r>
    <r>
      <rPr>
        <sz val="7"/>
        <color theme="1"/>
        <rFont val="Arial"/>
        <family val="2"/>
      </rPr>
      <t xml:space="preserve">       </t>
    </r>
    <r>
      <rPr>
        <sz val="11"/>
        <color theme="1"/>
        <rFont val="Arial"/>
        <family val="2"/>
      </rPr>
      <t>Has the NAB/RAB implemented and maintained a management system in accordance with ISO/IEC 17011 or ISO 9001?</t>
    </r>
  </si>
  <si>
    <r>
      <t>d.</t>
    </r>
    <r>
      <rPr>
        <sz val="7"/>
        <color theme="1"/>
        <rFont val="Arial"/>
        <family val="2"/>
      </rPr>
      <t xml:space="preserve">       </t>
    </r>
    <r>
      <rPr>
        <sz val="11"/>
        <color theme="1"/>
        <rFont val="Arial"/>
        <family val="2"/>
      </rPr>
      <t>Are the required details of the accredited conformity assessment bodies publicly available and up-to-date, e.g., on the NAB/RAB website?</t>
    </r>
  </si>
  <si>
    <t>Aggregate score: Management system and publicly available information</t>
  </si>
  <si>
    <t>•  Management system documentation
•  Applications for accreditation
•  Preliminary assessment reports, if applicable
•  Assessment reports</t>
  </si>
  <si>
    <t>o Formal application for accreditation and review of the application</t>
  </si>
  <si>
    <t>o Review of documented information</t>
  </si>
  <si>
    <t>Yes, for the applicant only=2</t>
  </si>
  <si>
    <t>•  Management system documentation
•  Assessment reports
•  Records on decision-making
•  Accreditation committee minutes and decisions, if applicable</t>
  </si>
  <si>
    <r>
      <t>a.</t>
    </r>
    <r>
      <rPr>
        <sz val="7"/>
        <color theme="1"/>
        <rFont val="Arial"/>
        <family val="2"/>
      </rPr>
      <t xml:space="preserve">       </t>
    </r>
    <r>
      <rPr>
        <sz val="11"/>
        <color theme="1"/>
        <rFont val="Arial"/>
        <family val="2"/>
      </rPr>
      <t>Is the decision on accreditation made by competent person(s) or by an independent accreditation committee established for decision-making?</t>
    </r>
  </si>
  <si>
    <t>Depend only on expertise of the decision-maker(s)=1</t>
  </si>
  <si>
    <t>Depending only on expertise of the decision-maker(s)=1</t>
  </si>
  <si>
    <t>Aggregate score: Decision-making process</t>
  </si>
  <si>
    <t>•  Management system documentation
•  Database of accredited bodies
•  Accreditation certificates
•  Assessment programmes and reports
•  Reassessment reports</t>
  </si>
  <si>
    <r>
      <t>c.</t>
    </r>
    <r>
      <rPr>
        <sz val="7"/>
        <color theme="1"/>
        <rFont val="Arial"/>
        <family val="2"/>
      </rPr>
      <t xml:space="preserve">       </t>
    </r>
    <r>
      <rPr>
        <sz val="11"/>
        <color theme="1"/>
        <rFont val="Arial"/>
        <family val="2"/>
      </rPr>
      <t>Does the NAB/RAB conduct, before the end of the accreditation cycle, a complete reassessment of all requirements of the standard(s) for which the body is accredited?</t>
    </r>
  </si>
  <si>
    <t>No time period=3</t>
  </si>
  <si>
    <t>Aggregate score: Accreditation information and accreditation cycle</t>
  </si>
  <si>
    <t>o Education/qualification</t>
  </si>
  <si>
    <t>o Competence</t>
  </si>
  <si>
    <r>
      <t>b.</t>
    </r>
    <r>
      <rPr>
        <sz val="7"/>
        <color theme="1"/>
        <rFont val="Arial"/>
        <family val="2"/>
      </rPr>
      <t xml:space="preserve">       </t>
    </r>
    <r>
      <rPr>
        <sz val="11"/>
        <color theme="1"/>
        <rFont val="Arial"/>
        <family val="2"/>
      </rPr>
      <t>Does the NAB/RAB have complete and up-to-date records of all their lead assessors/team leaders, assessors, and technical experts for the following?</t>
    </r>
  </si>
  <si>
    <t>o Training</t>
  </si>
  <si>
    <t>7) Impartiality</t>
  </si>
  <si>
    <t>•  Management system documentation
•  Personal records
•  Official website of the NAB</t>
  </si>
  <si>
    <t xml:space="preserve">    c. Does the NAB and any part of the same legal entity offer or provide any service that may affect its impartiality?</t>
  </si>
  <si>
    <t>8) Chief executive officer</t>
  </si>
  <si>
    <t>14) Assessors and technical experts</t>
  </si>
  <si>
    <t>15) Specialist technical committees</t>
  </si>
  <si>
    <t>16) Management system and publicly available information</t>
  </si>
  <si>
    <t>17) Assessment process</t>
  </si>
  <si>
    <t>18) Decision-making process</t>
  </si>
  <si>
    <t>19) Accreditation information and accreditation cycle</t>
  </si>
  <si>
    <t>20) Accreditation symbol and other claims of accreditation</t>
  </si>
  <si>
    <t>•  Management system documentation
•  Assessment reports
•  Internal audit report
•  Management review report</t>
  </si>
  <si>
    <t>21) Complaints and appeals</t>
  </si>
  <si>
    <t>•  Management system documentation
•  Records of complaints
•  Records of appeals</t>
  </si>
  <si>
    <t>22) Confidentiality</t>
  </si>
  <si>
    <t>•  Management system documentation
•  Accreditation agreements
•  Personal records</t>
  </si>
  <si>
    <t xml:space="preserve">      b. Does the NAB have rules for the other claims of accreditation?</t>
  </si>
  <si>
    <t>Upon receipt of the complaint, the NAB confirms whether the complaint relates to accreditation activities that it is responsible for.</t>
  </si>
  <si>
    <t>The NAB gives formal notice of the end of the appeal handling process to the appellant.</t>
  </si>
  <si>
    <t>Aggregate score: Accreditation symbol and other claims of accreditation</t>
  </si>
  <si>
    <t>Aggregate score: Complaints and appeals</t>
  </si>
  <si>
    <t xml:space="preserve">The NAB is responsible through legally enforceable agreements for the management of confidentiality of all information obtained or created during the accreditation process. The NAB informs the conformity assessment body, in advance, of the information it intends to place in the public domain. </t>
  </si>
  <si>
    <t>Aggregate score:  Confidentiality</t>
  </si>
  <si>
    <t>24) Liaison with regional organizations</t>
  </si>
  <si>
    <t>25) Liaison with international organizations</t>
  </si>
  <si>
    <t>26) International recognition</t>
  </si>
  <si>
    <t>27) Coordination within the QI system</t>
  </si>
  <si>
    <t>Impartiality</t>
  </si>
  <si>
    <t>Accreditation symbol</t>
  </si>
  <si>
    <t>Complaints and appeals</t>
  </si>
  <si>
    <t>Confidentiality</t>
  </si>
  <si>
    <t>Lead assessors/team leaders</t>
  </si>
  <si>
    <t>Management system</t>
  </si>
  <si>
    <t>Accreditation information &amp; cycle</t>
  </si>
  <si>
    <t>Developed, but not approved and/or not followed yet=2</t>
  </si>
  <si>
    <t>o National industrial/economic strategy referenced</t>
  </si>
  <si>
    <t>Some of them=2</t>
  </si>
  <si>
    <t>Elected or appointed by the other board or council members=4</t>
  </si>
  <si>
    <t>Appointed by government=1</t>
  </si>
  <si>
    <r>
      <t>a.</t>
    </r>
    <r>
      <rPr>
        <sz val="7"/>
        <color theme="1"/>
        <rFont val="Arial"/>
        <family val="2"/>
      </rPr>
      <t xml:space="preserve">       </t>
    </r>
    <r>
      <rPr>
        <sz val="11"/>
        <color theme="1"/>
        <rFont val="Arial"/>
        <family val="2"/>
      </rPr>
      <t>Have adequate funds been committed for the continued existence of the NSB, e.g., by the government or any other entity or entities during the last 3 years?</t>
    </r>
  </si>
  <si>
    <t>o Less than 50% of need covered or it changes from year to year</t>
  </si>
  <si>
    <r>
      <t>b.</t>
    </r>
    <r>
      <rPr>
        <sz val="7"/>
        <color theme="1"/>
        <rFont val="Arial"/>
        <family val="2"/>
      </rPr>
      <t xml:space="preserve">       </t>
    </r>
    <r>
      <rPr>
        <sz val="11"/>
        <color theme="1"/>
        <rFont val="Arial"/>
        <family val="2"/>
      </rPr>
      <t>Do the funding agents, such as government or any other entity or entities, public or private, provide specifically for funding the development of national standards?</t>
    </r>
  </si>
  <si>
    <t xml:space="preserve">    e. Is there a functional physical and/or virtual archiving system (place of archiving, procedure, person in charge)?</t>
  </si>
  <si>
    <t>It is planned or in process of development=1</t>
  </si>
  <si>
    <t>Rooms for committees meetings are rented=3</t>
  </si>
  <si>
    <t>In the process of acquiring or upgrading equipment=3</t>
  </si>
  <si>
    <t>Prepared, but still in the process of approving=2</t>
  </si>
  <si>
    <t>13) Structuring of standardization</t>
  </si>
  <si>
    <t>In process of development=1</t>
  </si>
  <si>
    <t>Yes, but it is informal=2</t>
  </si>
  <si>
    <t>Yes, a group or committee=4</t>
  </si>
  <si>
    <t>Yes the CEO or another responsible person of the NSB=2</t>
  </si>
  <si>
    <t>Aggregate score: Structure of standardization</t>
  </si>
  <si>
    <t>14) Technical committees</t>
  </si>
  <si>
    <t xml:space="preserve">   c.   How are TC chairpersons appointed?</t>
  </si>
  <si>
    <t>Appointed by the CEO or Director in charge of standardization=2</t>
  </si>
  <si>
    <t>Appointed by the Minister=1</t>
  </si>
  <si>
    <t xml:space="preserve">Standards are developed by technical committees (including subcommittees and working groups) as established by the NSB, consisting of representatives of interested parties (e.g., ministries, public authorities, business, industry, consumers, academia, and civil society) </t>
  </si>
  <si>
    <t>o Approved by the council or board of the NSB</t>
  </si>
  <si>
    <r>
      <t>e.</t>
    </r>
    <r>
      <rPr>
        <sz val="7"/>
        <color theme="1"/>
        <rFont val="Arial"/>
        <family val="2"/>
      </rPr>
      <t xml:space="preserve">       </t>
    </r>
    <r>
      <rPr>
        <sz val="11"/>
        <color theme="1"/>
        <rFont val="Arial"/>
        <family val="2"/>
      </rPr>
      <t xml:space="preserve">Are members of technical committees paid a sitting fee of any sort?
</t>
    </r>
    <r>
      <rPr>
        <i/>
        <sz val="11"/>
        <color theme="1"/>
        <rFont val="Arial"/>
        <family val="2"/>
      </rPr>
      <t>NOTE: "Fee" means all TC members are paid to attend. "Limited fee" means reimbursement of travel costs for members.</t>
    </r>
  </si>
  <si>
    <r>
      <t>f.</t>
    </r>
    <r>
      <rPr>
        <sz val="7"/>
        <color theme="1"/>
        <rFont val="Arial"/>
        <family val="2"/>
      </rPr>
      <t xml:space="preserve">       </t>
    </r>
    <r>
      <rPr>
        <sz val="11"/>
        <color theme="1"/>
        <rFont val="Arial"/>
        <family val="2"/>
      </rPr>
      <t>Are “mirror committees” for international or regional standards development identified from among the normal list of technical committees?</t>
    </r>
  </si>
  <si>
    <t>16) Committee process</t>
  </si>
  <si>
    <t>17) Relevance of standards</t>
  </si>
  <si>
    <t>18) Coherence of standards</t>
  </si>
  <si>
    <t xml:space="preserve">19) Public inquiry </t>
  </si>
  <si>
    <t>20) National standards</t>
  </si>
  <si>
    <t>23) Standards information</t>
  </si>
  <si>
    <t>24) WTO TBT Inquiry Point</t>
  </si>
  <si>
    <t>25) Training system</t>
  </si>
  <si>
    <t>26) Liaison with international organizations</t>
  </si>
  <si>
    <t>27) Liaison with regional organizations</t>
  </si>
  <si>
    <t>28) Coordination within the QI</t>
  </si>
  <si>
    <t>29) Standards development organizations (SDOs)</t>
  </si>
  <si>
    <t>21) Procedures of standardization</t>
  </si>
  <si>
    <t>• Standard of standards
• Quality management system documentation</t>
  </si>
  <si>
    <r>
      <t>c.</t>
    </r>
    <r>
      <rPr>
        <sz val="7"/>
        <color theme="1"/>
        <rFont val="Arial"/>
        <family val="2"/>
      </rPr>
      <t xml:space="preserve">       </t>
    </r>
    <r>
      <rPr>
        <sz val="11"/>
        <color theme="1"/>
        <rFont val="Arial"/>
        <family val="2"/>
      </rPr>
      <t>Are all comments collated by the secretariat and presented to the technical committee for consideration?</t>
    </r>
  </si>
  <si>
    <r>
      <t>d.</t>
    </r>
    <r>
      <rPr>
        <sz val="7"/>
        <color theme="1"/>
        <rFont val="Arial"/>
        <family val="2"/>
      </rPr>
      <t xml:space="preserve">       </t>
    </r>
    <r>
      <rPr>
        <sz val="11"/>
        <color theme="1"/>
        <rFont val="Arial"/>
        <family val="2"/>
      </rPr>
      <t>Are entities making substantive comments invited by the technical committee to discuss issues in person?</t>
    </r>
  </si>
  <si>
    <t>Partially=3</t>
  </si>
  <si>
    <t>Directly distributed to them=2</t>
  </si>
  <si>
    <t>Standards are approved by a single NSB official (Director General or director responsible for standards)=1</t>
  </si>
  <si>
    <r>
      <t>c.</t>
    </r>
    <r>
      <rPr>
        <sz val="7"/>
        <color theme="1"/>
        <rFont val="Arial"/>
        <family val="2"/>
      </rPr>
      <t xml:space="preserve">       </t>
    </r>
    <r>
      <rPr>
        <sz val="11"/>
        <color theme="1"/>
        <rFont val="Arial"/>
        <family val="2"/>
      </rPr>
      <t xml:space="preserve">Once the draft national standard has been approved, does it get published in the shortest time possible?
</t>
    </r>
  </si>
  <si>
    <t>Procedure not yet approved=1</t>
  </si>
  <si>
    <t>Needs to be reviewed=1</t>
  </si>
  <si>
    <t>Aggregate score: Procedures of standardization</t>
  </si>
  <si>
    <t xml:space="preserve">    c.    Are trainers formally and regularly evaluated? And do the results of these evaluations determine whether or not they will be able to use their services during the following period?</t>
  </si>
  <si>
    <t>Some trainers only and/or informal evaluation=2</t>
  </si>
  <si>
    <r>
      <t>d.</t>
    </r>
    <r>
      <rPr>
        <sz val="7"/>
        <color theme="1"/>
        <rFont val="Arial"/>
        <family val="2"/>
      </rPr>
      <t xml:space="preserve">       </t>
    </r>
    <r>
      <rPr>
        <sz val="11"/>
        <color theme="1"/>
        <rFont val="Arial"/>
        <family val="2"/>
      </rPr>
      <t>Are complete training records available for all NSB personnel?</t>
    </r>
  </si>
  <si>
    <r>
      <t>e.</t>
    </r>
    <r>
      <rPr>
        <sz val="7"/>
        <color theme="1"/>
        <rFont val="Arial"/>
        <family val="2"/>
      </rPr>
      <t xml:space="preserve">       </t>
    </r>
    <r>
      <rPr>
        <sz val="11"/>
        <color theme="1"/>
        <rFont val="Arial"/>
        <family val="2"/>
      </rPr>
      <t>Does the NSB regularly (e.g., annually) provide formal training courses for technical committee chairpersons?</t>
    </r>
  </si>
  <si>
    <t>If based in a country that is a party to a regional or subregional trade agreement, the NSB is an active participant in any regional and subregional standardization organization representing the interests of its country.</t>
  </si>
  <si>
    <r>
      <t>a.</t>
    </r>
    <r>
      <rPr>
        <sz val="7"/>
        <color theme="1"/>
        <rFont val="Arial"/>
        <family val="2"/>
      </rPr>
      <t xml:space="preserve">       </t>
    </r>
    <r>
      <rPr>
        <sz val="11"/>
        <color theme="1"/>
        <rFont val="Arial"/>
        <family val="2"/>
      </rPr>
      <t>Is the NSB a full and active member of relevant regional and/or subregional standardization organizations where required?</t>
    </r>
  </si>
  <si>
    <r>
      <t>b.</t>
    </r>
    <r>
      <rPr>
        <sz val="7"/>
        <color theme="1"/>
        <rFont val="Arial"/>
        <family val="2"/>
      </rPr>
      <t xml:space="preserve">       </t>
    </r>
    <r>
      <rPr>
        <sz val="11"/>
        <color theme="1"/>
        <rFont val="Arial"/>
        <family val="2"/>
      </rPr>
      <t>Does the NSB participate in regional and/or subregional standards-setting activities where these take place?</t>
    </r>
  </si>
  <si>
    <r>
      <t>c.</t>
    </r>
    <r>
      <rPr>
        <sz val="7"/>
        <color theme="1"/>
        <rFont val="Arial"/>
        <family val="2"/>
      </rPr>
      <t xml:space="preserve">       </t>
    </r>
    <r>
      <rPr>
        <sz val="11"/>
        <color theme="1"/>
        <rFont val="Arial"/>
        <family val="2"/>
      </rPr>
      <t xml:space="preserve">Does the NSB adopt regional and/or subregional standards once they are approved as required (e.g., as provided for in the region's directives, protocols, regional legislation, and so on)?
</t>
    </r>
    <r>
      <rPr>
        <i/>
        <sz val="11"/>
        <color theme="1"/>
        <rFont val="Arial"/>
        <family val="2"/>
      </rPr>
      <t>NOTE: In most common markets, regional standards must be adopted at the national level within a specified period (e.g., six months), and national standards of similar scope have to be withdrawn.</t>
    </r>
  </si>
  <si>
    <t>Ad hoc meetings=1</t>
  </si>
  <si>
    <t>Procedures of standardization</t>
  </si>
  <si>
    <t xml:space="preserve">   b.   Is the collection system open to all interested parties and is the offer to express needs in standards quite widely advertised, thereby reaching industry, authorities, academia, and NGOs</t>
  </si>
  <si>
    <t>(a+b+c=d)/4</t>
  </si>
  <si>
    <t xml:space="preserve">(a+b+c+d+e+f)/6 </t>
  </si>
  <si>
    <t xml:space="preserve">    e.    Have the members of the board been appointed?</t>
  </si>
  <si>
    <r>
      <t>b.</t>
    </r>
    <r>
      <rPr>
        <sz val="7"/>
        <color theme="1"/>
        <rFont val="Arial"/>
        <family val="2"/>
      </rPr>
      <t xml:space="preserve">       </t>
    </r>
    <r>
      <rPr>
        <sz val="11"/>
        <color theme="1"/>
        <rFont val="Arial"/>
        <family val="2"/>
      </rPr>
      <t>Is the private sector and civil society represented in the board or council, and if so, what is the percentage representation?</t>
    </r>
  </si>
  <si>
    <t>Adequate=4</t>
  </si>
  <si>
    <t>Partially adequate and reform project available=3</t>
  </si>
  <si>
    <t>Partially adequate and development project available=2</t>
  </si>
  <si>
    <t>Partially adequate=1</t>
  </si>
  <si>
    <t>Inadequate=0</t>
  </si>
  <si>
    <r>
      <t>a.</t>
    </r>
    <r>
      <rPr>
        <sz val="7"/>
        <color theme="1"/>
        <rFont val="Arial"/>
        <family val="2"/>
      </rPr>
      <t xml:space="preserve">       </t>
    </r>
    <r>
      <rPr>
        <sz val="11"/>
        <color theme="1"/>
        <rFont val="Arial"/>
        <family val="2"/>
      </rPr>
      <t xml:space="preserve"> Have adequate funds been committed for the continued existence of the legal metrology authority in order to ensure the consistent and continued operation of the services with the necessary reliability, e.g., by the government or any other entity or entities?</t>
    </r>
  </si>
  <si>
    <t>Yes, designated by the governance structure=4</t>
  </si>
  <si>
    <t>Yes, recommended by the governance structure=3</t>
  </si>
  <si>
    <t>Verification Services</t>
  </si>
  <si>
    <t xml:space="preserve">     d.    Are the metrological control procedures of the parents of work or medical instruments documented in technical metrological regulations or other types of legal regulations?
</t>
  </si>
  <si>
    <t>A formal mechanism exist between the legal metrology authority and the NSB, NMI, and the NAB managements as well as their line ministries</t>
  </si>
  <si>
    <t>c.      Is the current legal metrology law adequate for the development of the current national metrology or does it limit the planned strategic development?</t>
  </si>
  <si>
    <t>Aggregate score: Verification services</t>
  </si>
  <si>
    <t>Training System</t>
  </si>
  <si>
    <t>Yes, appointed by the Ministry or by the CEO of an organization to which the NMI belongs=2</t>
  </si>
  <si>
    <t>• Relevant national policies for both regulated and/or voluntary inspection services, strategies, and implementation plans
• Review of extent of public sector inspection body capacity and capabilities
• Government purchasing documentation
• Relevant ministry (e.g., Trade and Industry, Science and Technology, Health, Agriculture, and the like) websites</t>
  </si>
  <si>
    <r>
      <t>a.</t>
    </r>
    <r>
      <rPr>
        <sz val="7"/>
        <color theme="1"/>
        <rFont val="Arial"/>
        <family val="2"/>
      </rPr>
      <t xml:space="preserve">       </t>
    </r>
    <r>
      <rPr>
        <sz val="11"/>
        <color theme="1"/>
        <rFont val="Arial"/>
        <family val="2"/>
      </rPr>
      <t>Is an inspection services strategy in place covering inspection for regulation purposes or market needs?</t>
    </r>
  </si>
  <si>
    <r>
      <t>b.</t>
    </r>
    <r>
      <rPr>
        <sz val="7"/>
        <color theme="1"/>
        <rFont val="Arial"/>
        <family val="2"/>
      </rPr>
      <t xml:space="preserve">       </t>
    </r>
    <r>
      <rPr>
        <sz val="11"/>
        <color theme="1"/>
        <rFont val="Arial"/>
        <family val="2"/>
      </rPr>
      <t>Does the inspection services strategy include all the necessary elements, namely:</t>
    </r>
  </si>
  <si>
    <r>
      <t>c.</t>
    </r>
    <r>
      <rPr>
        <sz val="7"/>
        <color theme="1"/>
        <rFont val="Arial"/>
        <family val="2"/>
      </rPr>
      <t xml:space="preserve">       </t>
    </r>
    <r>
      <rPr>
        <sz val="11"/>
        <color theme="1"/>
        <rFont val="Arial"/>
        <family val="2"/>
      </rPr>
      <t>Are the details of designated inspection bodies publicly available?</t>
    </r>
  </si>
  <si>
    <t>Inspection bodies providing inspection services in the context of a regional common market are recognized by the relevant authorities and those in the international or regional export markets.</t>
  </si>
  <si>
    <t xml:space="preserve">o Competence is certified or professionally registered </t>
  </si>
  <si>
    <r>
      <t>a.</t>
    </r>
    <r>
      <rPr>
        <sz val="7"/>
        <color theme="1"/>
        <rFont val="Arial"/>
        <family val="2"/>
      </rPr>
      <t xml:space="preserve">       </t>
    </r>
    <r>
      <rPr>
        <sz val="11"/>
        <color theme="1"/>
        <rFont val="Arial"/>
        <family val="2"/>
      </rPr>
      <t>Does the inspection body have a formal system in place to ensure that inspectors are selected for their training and experience concomitant with the specific requirements of the product, its manufacture, and operation or the service to be inspected?</t>
    </r>
  </si>
  <si>
    <t>Yes, some of them=2</t>
  </si>
  <si>
    <t>• Official lists of accredited inspection bodies
• Official lists of regulatory authorities designations of inspection bodies</t>
  </si>
  <si>
    <r>
      <t>a.</t>
    </r>
    <r>
      <rPr>
        <sz val="7"/>
        <color theme="1"/>
        <rFont val="Arial"/>
        <family val="2"/>
      </rPr>
      <t xml:space="preserve">       </t>
    </r>
    <r>
      <rPr>
        <sz val="11"/>
        <color theme="1"/>
        <rFont val="Arial"/>
        <family val="2"/>
      </rPr>
      <t xml:space="preserve">Is an inspection body association established in the country with the following attributes? </t>
    </r>
  </si>
  <si>
    <t>o Appropriate policy and legal framework for the provision of voluntary services</t>
  </si>
  <si>
    <t>o Digitization of metrology and digital transformation</t>
  </si>
  <si>
    <t>o Support strategies with the industry</t>
  </si>
  <si>
    <t xml:space="preserve">o Institutional strengthening </t>
  </si>
  <si>
    <t>o  Promotion of metrological culture</t>
  </si>
  <si>
    <t>Implementation plan in place, but not based on a formal strategy=3</t>
  </si>
  <si>
    <r>
      <t>c.</t>
    </r>
    <r>
      <rPr>
        <sz val="7"/>
        <color theme="1"/>
        <rFont val="Arial"/>
        <family val="2"/>
      </rPr>
      <t xml:space="preserve">       </t>
    </r>
    <r>
      <rPr>
        <sz val="11"/>
        <color theme="1"/>
        <rFont val="Arial"/>
        <family val="2"/>
      </rPr>
      <t>Is the current metrology law adequate for the development of the current national metrology and does it limit the planned strategic development?</t>
    </r>
  </si>
  <si>
    <t>o 5–15%</t>
  </si>
  <si>
    <r>
      <t>a.</t>
    </r>
    <r>
      <rPr>
        <sz val="7"/>
        <color theme="1"/>
        <rFont val="Arial"/>
        <family val="2"/>
      </rPr>
      <t xml:space="preserve">       </t>
    </r>
    <r>
      <rPr>
        <sz val="11"/>
        <color theme="1"/>
        <rFont val="Arial"/>
        <family val="2"/>
      </rPr>
      <t>Have adequate funds been committed for the continued existence of the NMI in order to ensure the consistent and continued operation of the services with the necessary reliability, e.g., by the government or any other entity or entities?</t>
    </r>
  </si>
  <si>
    <t xml:space="preserve">   e.     Are the available funds capable of maintaining and implementing the actions provided for in the metrology strategy?</t>
  </si>
  <si>
    <t>Accountable to another director=1</t>
  </si>
  <si>
    <t>Full member only=3</t>
  </si>
  <si>
    <t>Yes, by a superior=2</t>
  </si>
  <si>
    <r>
      <t>d.</t>
    </r>
    <r>
      <rPr>
        <sz val="7"/>
        <color theme="1"/>
        <rFont val="Arial"/>
        <family val="2"/>
      </rPr>
      <t xml:space="preserve">       </t>
    </r>
    <r>
      <rPr>
        <sz val="11"/>
        <color theme="1"/>
        <rFont val="Arial"/>
        <family val="2"/>
      </rPr>
      <t>Are the key performance criteria for the director or CEO defined and evaluated at least annually?</t>
    </r>
  </si>
  <si>
    <t>c. Is the organizational structure of the NMI clearly defined as to the functional areas and their responsibilities (such as the management, quality management, metrology laboratories, personnel, customer services, external relations)?</t>
  </si>
  <si>
    <t>Yes, but needs improvement=2</t>
  </si>
  <si>
    <t>o Metrology advice, training, projects and research &amp; development</t>
  </si>
  <si>
    <r>
      <t>d.</t>
    </r>
    <r>
      <rPr>
        <sz val="7"/>
        <color theme="1"/>
        <rFont val="Arial"/>
        <family val="2"/>
      </rPr>
      <t xml:space="preserve">       </t>
    </r>
    <r>
      <rPr>
        <sz val="11"/>
        <color theme="1"/>
        <rFont val="Arial"/>
        <family val="2"/>
      </rPr>
      <t>Are the responsibilities and key performance indicators (KPIs) of each of the managers in (a) formally defined?</t>
    </r>
  </si>
  <si>
    <r>
      <t>e.</t>
    </r>
    <r>
      <rPr>
        <sz val="7"/>
        <color theme="1"/>
        <rFont val="Arial"/>
        <family val="2"/>
      </rPr>
      <t xml:space="preserve">       </t>
    </r>
    <r>
      <rPr>
        <sz val="11"/>
        <color theme="1"/>
        <rFont val="Arial"/>
        <family val="2"/>
      </rPr>
      <t>Are the responsibilities and key performance indicators (KPIs) of each of the technical posts in (b) formally defined?</t>
    </r>
  </si>
  <si>
    <t xml:space="preserve">   e.     Do you have current installations with forecasts for future service expansions based on a strategic plan?</t>
  </si>
  <si>
    <t>(a+b+c+d+e+f)/6</t>
  </si>
  <si>
    <t>An appropriate quality management system (e.g., ISO/IEC 17025 or similar) formalized in relevant quality system documentation is in place.</t>
  </si>
  <si>
    <t>Trained and experienced metrologists, at the level required by each of the metrology fields and their sophistication, are employed.</t>
  </si>
  <si>
    <r>
      <t xml:space="preserve">  a.</t>
    </r>
    <r>
      <rPr>
        <sz val="7"/>
        <color theme="1"/>
        <rFont val="Arial"/>
        <family val="2"/>
      </rPr>
      <t xml:space="preserve">       </t>
    </r>
    <r>
      <rPr>
        <sz val="11"/>
        <color theme="1"/>
        <rFont val="Arial"/>
        <family val="2"/>
      </rPr>
      <t>Are the training and experience requirements for each of the metrologist and other technical posts clearly defined, and are they applied?</t>
    </r>
  </si>
  <si>
    <r>
      <t xml:space="preserve">  c.</t>
    </r>
    <r>
      <rPr>
        <sz val="7"/>
        <color theme="1"/>
        <rFont val="Arial"/>
        <family val="2"/>
      </rPr>
      <t xml:space="preserve">       </t>
    </r>
    <r>
      <rPr>
        <sz val="11"/>
        <color theme="1"/>
        <rFont val="Arial"/>
        <family val="2"/>
      </rPr>
      <t>Have the metrologists gained the relevant experience in more advanced NMIs?</t>
    </r>
  </si>
  <si>
    <r>
      <t xml:space="preserve">  d.</t>
    </r>
    <r>
      <rPr>
        <sz val="7"/>
        <color theme="1"/>
        <rFont val="Arial"/>
        <family val="2"/>
      </rPr>
      <t xml:space="preserve">       </t>
    </r>
    <r>
      <rPr>
        <sz val="11"/>
        <color theme="1"/>
        <rFont val="Arial"/>
        <family val="2"/>
      </rPr>
      <t>Have the technical personnel who develop and maintain measuring equipment and environmental controls been provided with the relevant training and experience?</t>
    </r>
  </si>
  <si>
    <r>
      <t xml:space="preserve">  b.</t>
    </r>
    <r>
      <rPr>
        <sz val="7"/>
        <color theme="1"/>
        <rFont val="Arial"/>
        <family val="2"/>
      </rPr>
      <t xml:space="preserve">       </t>
    </r>
    <r>
      <rPr>
        <sz val="11"/>
        <color theme="1"/>
        <rFont val="Arial"/>
        <family val="2"/>
      </rPr>
      <t>Does the NMI participate in key comparisons arranged by the regional metrology organization (RMO) of the region?</t>
    </r>
  </si>
  <si>
    <t>Yes, all possible ones have been listed and/or accredited=4</t>
  </si>
  <si>
    <t>Yes, but not enough=2</t>
  </si>
  <si>
    <r>
      <t>a.</t>
    </r>
    <r>
      <rPr>
        <sz val="7"/>
        <color theme="1"/>
        <rFont val="Arial"/>
        <family val="2"/>
      </rPr>
      <t xml:space="preserve">       </t>
    </r>
    <r>
      <rPr>
        <sz val="11"/>
        <color theme="1"/>
        <rFont val="Arial"/>
        <family val="2"/>
      </rPr>
      <t>Does the NMI provide training for metrologists from the whole national metrology system?</t>
    </r>
  </si>
  <si>
    <t>b.       Does the NMI encourage and facilitate advanced training of its metrologists or training for new developments and/or new metrology fields in NMIs abroad with higher levels of metrology?</t>
  </si>
  <si>
    <t>Aggregate score: Digital Transformation</t>
  </si>
  <si>
    <t>18) Training system</t>
  </si>
  <si>
    <t>19) Liaison with regional organizations</t>
  </si>
  <si>
    <t>20) Liaison with international organizations</t>
  </si>
  <si>
    <t>22) Designated institutes (DIs)</t>
  </si>
  <si>
    <t>23) Stakeholder engagement</t>
  </si>
  <si>
    <t>12) Quality system</t>
  </si>
  <si>
    <t>Using automated calibration processes</t>
  </si>
  <si>
    <t>Using online tools for training</t>
  </si>
  <si>
    <t xml:space="preserve">	Metrology for virtual measuring instruments</t>
  </si>
  <si>
    <t xml:space="preserve"> Digital transformation</t>
  </si>
  <si>
    <r>
      <t xml:space="preserve">   d.</t>
    </r>
    <r>
      <rPr>
        <sz val="7"/>
        <color theme="1"/>
        <rFont val="Arial"/>
        <family val="2"/>
      </rPr>
      <t xml:space="preserve">       </t>
    </r>
    <r>
      <rPr>
        <sz val="11"/>
        <color theme="1"/>
        <rFont val="Arial"/>
        <family val="2"/>
      </rPr>
      <t>Does the NMI have clearly identifiable responsibilities within its organizational structure for the following?</t>
    </r>
  </si>
  <si>
    <t>a. The NMI and its board or council can decide on the following:</t>
  </si>
  <si>
    <r>
      <t>a.</t>
    </r>
    <r>
      <rPr>
        <sz val="7"/>
        <color theme="1"/>
        <rFont val="Arial"/>
        <family val="2"/>
      </rPr>
      <t xml:space="preserve">       </t>
    </r>
    <r>
      <rPr>
        <sz val="11"/>
        <color theme="1"/>
        <rFont val="Arial"/>
        <family val="2"/>
      </rPr>
      <t>Have adequate funds been committed for the continued existence of the laboratory in order to ensure the consistent and continued operation of the services with the necessary reliability?</t>
    </r>
  </si>
  <si>
    <t xml:space="preserve">   d.   Are the available funds capable of maintaining and implementing the actions provided for in the testing strategy?</t>
  </si>
  <si>
    <t>(a=b)/2</t>
  </si>
  <si>
    <t>&lt; 2 scopes=0</t>
  </si>
  <si>
    <t>•  Relevant government policies, strategies, and implementation plans
•  Review of the extent of public sector certification body capacity and capabilities
•  Government purchasing documentation
•  Relevant ministry (e.g., Trade and Industry, Science and Technology, Health, Agriculture, and the like) websites
• Relevant PCBs association database and information</t>
  </si>
  <si>
    <t>o Provision of product certification in support of regulatory measures, i.e., private sector product certification is recognized in regulatory measures</t>
  </si>
  <si>
    <t>The product certification body’s organizational structure has divisions that support its scopes of certification and complies with accreditation requirements such as an independent certification mechanism and an impartiality committee.</t>
  </si>
  <si>
    <r>
      <t>b.</t>
    </r>
    <r>
      <rPr>
        <sz val="7"/>
        <color theme="1"/>
        <rFont val="Arial"/>
        <family val="2"/>
      </rPr>
      <t xml:space="preserve">       </t>
    </r>
    <r>
      <rPr>
        <sz val="11"/>
        <color theme="1"/>
        <rFont val="Arial"/>
        <family val="2"/>
      </rPr>
      <t>Has the product certification body established an independent approval mechanism as required by ISO/IEC 17065?</t>
    </r>
  </si>
  <si>
    <r>
      <t>c.</t>
    </r>
    <r>
      <rPr>
        <sz val="7"/>
        <color theme="1"/>
        <rFont val="Arial"/>
        <family val="2"/>
      </rPr>
      <t xml:space="preserve">       </t>
    </r>
    <r>
      <rPr>
        <sz val="11"/>
        <color theme="1"/>
        <rFont val="Arial"/>
        <family val="2"/>
      </rPr>
      <t>Has the product certification body established an impartiality mechanism as required by ISO/IEC 17065?</t>
    </r>
  </si>
  <si>
    <t>d.     Do the product certification body and its auditors have adequate infrastructure and equipment to carry out remote audits?</t>
  </si>
  <si>
    <t>•  Accreditation application
•  Assessment result of the quality management system documentation
•  Preassessment record
•  Initial assessment reports and records
•  List of identified nonconformities  
• Records of the closeout of nonconformities
•  Accreditation certificate
•  Public records of accreditation body</t>
  </si>
  <si>
    <t>•  Certification body quality management and process documentation
•  Application records
•  Audit reports and records
•  Test reports and records
•  Certification staff records
•  Certification body website</t>
  </si>
  <si>
    <r>
      <t>b.</t>
    </r>
    <r>
      <rPr>
        <sz val="7"/>
        <color theme="1"/>
        <rFont val="Arial"/>
        <family val="2"/>
      </rPr>
      <t xml:space="preserve">       </t>
    </r>
    <r>
      <rPr>
        <sz val="11"/>
        <color theme="1"/>
        <rFont val="Arial"/>
        <family val="2"/>
      </rPr>
      <t>Does the product certification body evaluate the applicant's quality management system documentation for adequacy before arranging for an audit and prototype testing?</t>
    </r>
  </si>
  <si>
    <t>Applicant provides prepared samples=2</t>
  </si>
  <si>
    <t>Certification of Persons</t>
  </si>
  <si>
    <t>o Local and foreign systems certification bodies are included</t>
  </si>
  <si>
    <t>o Scope of systems certification services for regulatory purposes</t>
  </si>
  <si>
    <t>Auditors and lead auditors for management systems certifications audits are appropriately trained, gain relevant experience, and are registered as such.</t>
  </si>
  <si>
    <t>8) Financial sustainability and liability</t>
  </si>
  <si>
    <r>
      <t>c.</t>
    </r>
    <r>
      <rPr>
        <sz val="7"/>
        <color theme="1"/>
        <rFont val="Arial"/>
        <family val="2"/>
      </rPr>
      <t xml:space="preserve">        </t>
    </r>
    <r>
      <rPr>
        <sz val="11"/>
        <color theme="1"/>
        <rFont val="Arial"/>
        <family val="2"/>
      </rPr>
      <t>Has the systems certification body established an impartiality committee (a committee for consultation with appropriate interested 
parties to advise on matters affecting impartiality) as required by ISO/IEC 17021?</t>
    </r>
  </si>
  <si>
    <t>No, but has ad hoc consultation with interested parties=2</t>
  </si>
  <si>
    <r>
      <t>b.</t>
    </r>
    <r>
      <rPr>
        <sz val="7"/>
        <color theme="1"/>
        <rFont val="Arial"/>
        <family val="2"/>
      </rPr>
      <t xml:space="preserve">         </t>
    </r>
    <r>
      <rPr>
        <sz val="11"/>
        <color theme="1"/>
        <rFont val="Arial"/>
        <family val="2"/>
      </rPr>
      <t>Are the approved technical posts filled by competent persons?</t>
    </r>
  </si>
  <si>
    <t>• Consideration of effectiveness and efficiency of the IT system
• Consideration of access control of the IT system
• Digitalized certification process</t>
  </si>
  <si>
    <r>
      <t>b.</t>
    </r>
    <r>
      <rPr>
        <sz val="7"/>
        <color theme="1"/>
        <rFont val="Arial"/>
        <family val="2"/>
      </rPr>
      <t xml:space="preserve">       </t>
    </r>
    <r>
      <rPr>
        <sz val="11"/>
        <color theme="1"/>
        <rFont val="Arial"/>
        <family val="2"/>
      </rPr>
      <t>Is the scope of certification services based on demonstrable market needs?</t>
    </r>
  </si>
  <si>
    <t>• Management system documentation
• Internal audit results
• Management review records
• Accreditation records</t>
  </si>
  <si>
    <t>An appropriate management system (e.g., Option A or B of ISO/IEC 17021) formalized in relevant system documentation of the systems certification body is in place.</t>
  </si>
  <si>
    <t>• Accreditation application
• Assessment result of the management system documentation
• Preliminary assessment record, if any
• Initial assessment reports and records
• List of identified nonconformities
• Records of closeout of nonconformities
• Accreditation certificate
• Public records of accreditation body</t>
  </si>
  <si>
    <t>The processes the systems certification body follows to certify a management system comply with the requirements of ISO/IEC 17021 (or similar) and IAF mandatory/guidance documents.</t>
  </si>
  <si>
    <r>
      <t>b.</t>
    </r>
    <r>
      <rPr>
        <sz val="7"/>
        <color theme="1"/>
        <rFont val="Arial"/>
        <family val="2"/>
      </rPr>
      <t xml:space="preserve">       </t>
    </r>
    <r>
      <rPr>
        <i/>
        <sz val="11"/>
        <color theme="1"/>
        <rFont val="Arial"/>
        <family val="2"/>
      </rPr>
      <t>Stage 2 audit</t>
    </r>
    <r>
      <rPr>
        <sz val="11"/>
        <color theme="1"/>
        <rFont val="Arial"/>
        <family val="2"/>
      </rPr>
      <t>: Does the systems certification body conduct a full audit on-site to determine whether the applicant's management system(s) has been implemented and is fully effective?</t>
    </r>
  </si>
  <si>
    <t>Maintaining certification</t>
  </si>
  <si>
    <t>Aggregate score: Maintaining certification</t>
  </si>
  <si>
    <r>
      <t>a.</t>
    </r>
    <r>
      <rPr>
        <sz val="7"/>
        <color theme="1"/>
        <rFont val="Arial"/>
        <family val="2"/>
      </rPr>
      <t xml:space="preserve">       </t>
    </r>
    <r>
      <rPr>
        <sz val="11"/>
        <color theme="1"/>
        <rFont val="Arial"/>
        <family val="2"/>
      </rPr>
      <t>Is a systems certification body association or an association of accredited CABs established in the country with the following attributes?</t>
    </r>
  </si>
  <si>
    <t>o Communication strategy to highlight value of technically competent management systems certification services</t>
  </si>
  <si>
    <t>b. Does the systems certification body have a process to identify, analyse, evaluate, treat, monitor and document on an ongoing basis the risk to impartiality arising from its activities?</t>
  </si>
  <si>
    <t>9) Impartiality</t>
  </si>
  <si>
    <t>• Management system documentation
• Personal records
• Official website of the MSCB</t>
  </si>
  <si>
    <t>10) Top management</t>
  </si>
  <si>
    <t>11) Organizational structure</t>
  </si>
  <si>
    <t>12) Management and personnel</t>
  </si>
  <si>
    <t>13) Premises</t>
  </si>
  <si>
    <t>14) Equipment</t>
  </si>
  <si>
    <t>16) Management system documentation</t>
  </si>
  <si>
    <t>17) Accreditation</t>
  </si>
  <si>
    <t>18) Certification process</t>
  </si>
  <si>
    <t>19) Maintaining certification</t>
  </si>
  <si>
    <t>Lead auditors and auditors</t>
  </si>
  <si>
    <t>a. Does the systems certification body have sufficient number of lead assessors/assessors and technical experts for all types of management systems and technical areas in which it operates?</t>
  </si>
  <si>
    <t>No, for only a few of them=1</t>
  </si>
  <si>
    <t>Yes, for all types of management systems and technical areas=4</t>
  </si>
  <si>
    <t>20) Lead auditors and auditors</t>
  </si>
  <si>
    <t>Aggregate score: Lead auditors and auditors</t>
  </si>
  <si>
    <r>
      <t>b.</t>
    </r>
    <r>
      <rPr>
        <sz val="7"/>
        <color theme="1"/>
        <rFont val="Arial"/>
        <family val="2"/>
      </rPr>
      <t xml:space="preserve">       </t>
    </r>
    <r>
      <rPr>
        <sz val="11"/>
        <color theme="1"/>
        <rFont val="Arial"/>
        <family val="2"/>
      </rPr>
      <t>Does the systems certification body have a pool of registered lead auditors/auditors and technical experts, the details of which are contained in a formal register?</t>
    </r>
  </si>
  <si>
    <t>21) Recognition at national level</t>
  </si>
  <si>
    <t>22) Recognition at international level</t>
  </si>
  <si>
    <t>23) Coordination within the QI</t>
  </si>
  <si>
    <t>Some smaller schemes mixed with larger schemes=3</t>
  </si>
  <si>
    <t>o Conducting an appropriate regulatory impact assessment (RIA) before promulgation of a technical regulation</t>
  </si>
  <si>
    <t>o The guideline to use of international, regional, or national standards as the basis of technical regulation</t>
  </si>
  <si>
    <r>
      <t>c.</t>
    </r>
    <r>
      <rPr>
        <sz val="7"/>
        <color theme="1"/>
        <rFont val="Arial"/>
        <family val="2"/>
      </rPr>
      <t xml:space="preserve">       </t>
    </r>
    <r>
      <rPr>
        <sz val="11"/>
        <color theme="1"/>
        <rFont val="Arial"/>
        <family val="2"/>
      </rPr>
      <t>Does the technical regulation framework comply with WTO TBT Agreement requirements, and has it been notified to the WTO TBT Secretariat?</t>
    </r>
  </si>
  <si>
    <t>2) Technical regulation coordination office or group</t>
  </si>
  <si>
    <r>
      <t>b.</t>
    </r>
    <r>
      <rPr>
        <sz val="7"/>
        <color theme="1"/>
        <rFont val="Arial"/>
        <family val="2"/>
      </rPr>
      <t xml:space="preserve">       </t>
    </r>
    <r>
      <rPr>
        <sz val="11"/>
        <color theme="1"/>
        <rFont val="Arial"/>
        <family val="2"/>
      </rPr>
      <t>Do the responsibilities of the technical regulation coordinating office or group include the following?</t>
    </r>
  </si>
  <si>
    <t>The regulatory authorities are recognized and known entities, and their sphere of responsibility is clearly defined to minimize regulatory overlaps and gaps. The regulatory authorities understand how quality infrastructure services can support regulatory activity and how not use them in an undue manner.</t>
  </si>
  <si>
    <t>The regulatory authority is managed by a responsible individual (director or other title) who has the authority to ensure compliance of products in the marketplace falling within the scope of the technical regulations and their related conformity assessment procedures, for which the regulatory authority is responsible.</t>
  </si>
  <si>
    <t>o Keeps track of potential and actual problem areas in the marketplace (and the QI system) in relation to the technical regulations and ensures their speedy resolution</t>
  </si>
  <si>
    <t xml:space="preserve">The organizational structure of the regulatory authority facilitates the effective and efficient execution of all technical regulations and their related conformity assessment procedures it is responsible for, and it has divisions that optimally support the regulatory subject fields. </t>
  </si>
  <si>
    <t>Not relevant, e.g. small country=4</t>
  </si>
  <si>
    <t>9) Quality system for regulatory authorities</t>
  </si>
  <si>
    <t>10) Developing technical regulations by competent regulators</t>
  </si>
  <si>
    <r>
      <t>b.</t>
    </r>
    <r>
      <rPr>
        <sz val="7"/>
        <color theme="1"/>
        <rFont val="Arial"/>
        <family val="2"/>
      </rPr>
      <t>      </t>
    </r>
    <r>
      <rPr>
        <sz val="11"/>
        <color theme="1"/>
        <rFont val="Arial"/>
        <family val="2"/>
      </rPr>
      <t>Are draft technical regulations and/or their related conformity assessment procedures published for public comment for a reasonable amount of time?</t>
    </r>
  </si>
  <si>
    <r>
      <t xml:space="preserve">For specific </t>
    </r>
    <r>
      <rPr>
        <i/>
        <sz val="11"/>
        <color theme="1"/>
        <rFont val="Arial"/>
        <family val="2"/>
      </rPr>
      <t>high-risk</t>
    </r>
    <r>
      <rPr>
        <sz val="11"/>
        <color theme="1"/>
        <rFont val="Arial"/>
        <family val="2"/>
      </rPr>
      <t xml:space="preserve"> products, a consignment inspection or previous inspection or certification regime is in place to ensure products meet technical regulation requirements before they are released to the market.</t>
    </r>
  </si>
  <si>
    <t>o Imposing fines</t>
  </si>
  <si>
    <t>o Closing establishments</t>
  </si>
  <si>
    <r>
      <t>c.</t>
    </r>
    <r>
      <rPr>
        <sz val="7"/>
        <color theme="1"/>
        <rFont val="Arial"/>
        <family val="2"/>
      </rPr>
      <t xml:space="preserve">       </t>
    </r>
    <r>
      <rPr>
        <sz val="11"/>
        <color theme="1"/>
        <rFont val="Arial"/>
        <family val="2"/>
      </rPr>
      <t>Has the regulatory authority been given the legal mandate to take economic operators to court if they do not heed the administrative sanctions?</t>
    </r>
  </si>
  <si>
    <t>Information on nonconforming products found in the marketplace is readily available to other regulatory authorities, the customs and excise entities, and the general public.</t>
  </si>
  <si>
    <t>16) Liaison with regional organizations and quality networks</t>
  </si>
  <si>
    <t>o Promulgation of regional technical regulations that all member states must implement</t>
  </si>
  <si>
    <t>o Promulgation of regional GRP codes of practice that all member states must apply</t>
  </si>
  <si>
    <t>o Notification under paragraphs C and J of the Code of Good Practice on the Preparation, Adoption and Application of Standards (Annex 3 to the Agreement).</t>
  </si>
  <si>
    <t>17) Liaison with international/multilateral organizations and global quality networks</t>
  </si>
  <si>
    <t>Quality system  for regulatory authorities</t>
  </si>
  <si>
    <t>Liaison with international organizations and networks</t>
  </si>
  <si>
    <t>•  Relevant legislative instruments of ministries
•  Relevant articles of incorporation
• National registries of companies or similar</t>
  </si>
  <si>
    <t>c. Does the person certification body and any part of the same legal entity offer or provide any service that may affect its impartiality?</t>
  </si>
  <si>
    <t>The income from certification, industry financial support, and other sources is adequate to ensure the financial sustainability of the certification body in the medium to long term.</t>
  </si>
  <si>
    <t>Yes, but every year there is a shortfall=2</t>
  </si>
  <si>
    <r>
      <t>a.</t>
    </r>
    <r>
      <rPr>
        <sz val="7"/>
        <color theme="1"/>
        <rFont val="Arial"/>
        <family val="2"/>
      </rPr>
      <t xml:space="preserve">       </t>
    </r>
    <r>
      <rPr>
        <sz val="11"/>
        <color theme="1"/>
        <rFont val="Arial"/>
        <family val="2"/>
      </rPr>
      <t>Is the certification body of persons established as a legal entity, i.e., by legislation or by articles of incorporation?</t>
    </r>
  </si>
  <si>
    <t>o Functions of the certification body</t>
  </si>
  <si>
    <t>o Finances of the certification body</t>
  </si>
  <si>
    <t>b.     Is the top management of the person certification body responsible for the following without undue interference from outside?</t>
  </si>
  <si>
    <r>
      <t>b.</t>
    </r>
    <r>
      <rPr>
        <sz val="7"/>
        <color theme="1"/>
        <rFont val="Arial"/>
        <family val="2"/>
      </rPr>
      <t xml:space="preserve">       </t>
    </r>
    <r>
      <rPr>
        <sz val="11"/>
        <color theme="1"/>
        <rFont val="Arial"/>
        <family val="2"/>
      </rPr>
      <t>Has the certification body of persons been accredited to ISO/IEC 17024?</t>
    </r>
  </si>
  <si>
    <t>Person Certification</t>
  </si>
  <si>
    <t>Certification of persons strategy</t>
  </si>
  <si>
    <t>Designated certification of persons bodies</t>
  </si>
  <si>
    <t>Financial sustainability &amp; liability</t>
  </si>
  <si>
    <t>Scopes of certification</t>
  </si>
  <si>
    <t>Examiners</t>
  </si>
  <si>
    <t>Recertification</t>
  </si>
  <si>
    <t>Management system documentation</t>
  </si>
  <si>
    <t>Coordination between the certification bodies of the country is based on activities managed through voluntary associations.</t>
  </si>
  <si>
    <t>Accountable to minister and board or council=3</t>
  </si>
  <si>
    <t>Aggregate score: Management Systems certification strategy</t>
  </si>
  <si>
    <r>
      <t>b.</t>
    </r>
    <r>
      <rPr>
        <sz val="7"/>
        <color theme="1"/>
        <rFont val="Arial"/>
        <family val="2"/>
      </rPr>
      <t xml:space="preserve">       </t>
    </r>
    <r>
      <rPr>
        <sz val="11"/>
        <color theme="1"/>
        <rFont val="Arial"/>
        <family val="2"/>
      </rPr>
      <t>Does the NMI (or a designated institute) offer services in the following metrology fields?</t>
    </r>
  </si>
  <si>
    <t>o The direction of utilization of technically competent and designated conformity assessment service providers</t>
  </si>
  <si>
    <t>15) Proficiency testing</t>
  </si>
  <si>
    <t>16) Preassessment for accreditation</t>
  </si>
  <si>
    <t>17) Initial assessment for accreditation</t>
  </si>
  <si>
    <t>18) Accreditation</t>
  </si>
  <si>
    <t>19) Recognition at national level</t>
  </si>
  <si>
    <t>20) Recognition at international level</t>
  </si>
  <si>
    <t>o Designation of public sector and private sector inspection bodies is possible</t>
  </si>
  <si>
    <t>An effective top management responsible for the technical management and for the quality and integrity of the systems certification body’s services is in place.</t>
  </si>
  <si>
    <t>The systems certification body is recognized at the national level through accreditation and designation where relevant.</t>
  </si>
  <si>
    <t>Coordination between the systems certification bodies of the country is based on activities managed through voluntary associations.</t>
  </si>
  <si>
    <t>Management Systems Certification</t>
  </si>
  <si>
    <t>Systems certification bodies mandated to provide systems certification services in the regulatory domain are designated by the relevant authorities based on their technical competence (i.e., accreditation) and their legal liability in the country.</t>
  </si>
  <si>
    <t>o Designation of public sector and private sector systems certification body possible</t>
  </si>
  <si>
    <t>o Priorities for the establishment and maintenance of systems certification in the public sector</t>
  </si>
  <si>
    <t>o Provision for the liberalization of systems certification in support of regulatory measures, i.e., private sector systems certification given access in regulatory measures</t>
  </si>
  <si>
    <t>o Accreditation as a measure of the technical competency of systems certification in both the public and private sectors</t>
  </si>
  <si>
    <t>o Building capacity in systems certification to meet the needs of the markets in the most innovative, effective, and efficient ways</t>
  </si>
  <si>
    <t>Aggregate score: Systems certification schemes to upgrade SMEs</t>
  </si>
  <si>
    <t>A certification of persons strategy giving effect to the implementation of the quality policy regarding certification services in the country is in place.  It contains the government’s responsibilities regarding national certification schemes, the liberalization of certification of persons services regarding regulatory measures, and the role of accreditation in demonstrating the technical competency of certification bodies of persons.</t>
  </si>
  <si>
    <r>
      <t>a.</t>
    </r>
    <r>
      <rPr>
        <sz val="7"/>
        <color theme="1"/>
        <rFont val="Arial"/>
        <family val="2"/>
      </rPr>
      <t xml:space="preserve">       </t>
    </r>
    <r>
      <rPr>
        <sz val="11"/>
        <color theme="1"/>
        <rFont val="Arial"/>
        <family val="2"/>
      </rPr>
      <t>Does the legal metrology authority issue a “type approval certificate” (or however named) after a measuring device has been tested against technical requirements contained in the relevant regulations, which allows the supplier to market the equipment?</t>
    </r>
  </si>
  <si>
    <t>A technical regulation coordination office or group (or however named) is established at the highest political level to coordinate technical regulation activities of the regulatory authorities among each other and with the QI service providers.</t>
  </si>
  <si>
    <t>15) New project approval and work programme</t>
  </si>
  <si>
    <t>•  Higher-level training of specialist metrologists at NMIs with higher level metrology in place
•  New developments and/or new metrology sectors the NMI is getting involved in
•  Training programmes for metrologists of secondary laboratories</t>
  </si>
  <si>
    <r>
      <t>c.</t>
    </r>
    <r>
      <rPr>
        <sz val="7"/>
        <color theme="1"/>
        <rFont val="Arial"/>
        <family val="2"/>
      </rPr>
      <t xml:space="preserve">       </t>
    </r>
    <r>
      <rPr>
        <sz val="11"/>
        <color theme="1"/>
        <rFont val="Arial"/>
        <family val="2"/>
      </rPr>
      <t>Do the work standards and/or the used equipment have a calibration programme that is complied with?</t>
    </r>
  </si>
  <si>
    <t>Included in work programme without evaluation=0</t>
  </si>
  <si>
    <r>
      <t>c.</t>
    </r>
    <r>
      <rPr>
        <sz val="7"/>
        <color theme="1"/>
        <rFont val="Arial"/>
        <family val="2"/>
      </rPr>
      <t xml:space="preserve">       </t>
    </r>
    <r>
      <rPr>
        <sz val="11"/>
        <color theme="1"/>
        <rFont val="Arial"/>
        <family val="2"/>
      </rPr>
      <t>Is the work programme for standards projects developed and updated continuously as new projects are approved?</t>
    </r>
  </si>
  <si>
    <r>
      <t>d.</t>
    </r>
    <r>
      <rPr>
        <sz val="7"/>
        <color theme="1"/>
        <rFont val="Arial"/>
        <family val="2"/>
      </rPr>
      <t xml:space="preserve">       </t>
    </r>
    <r>
      <rPr>
        <sz val="11"/>
        <color theme="1"/>
        <rFont val="Arial"/>
        <family val="2"/>
      </rPr>
      <t xml:space="preserve">Is the work programme made public on the website of the NSB at least every six months?
</t>
    </r>
    <r>
      <rPr>
        <i/>
        <sz val="11"/>
        <color theme="1"/>
        <rFont val="Arial"/>
        <family val="2"/>
      </rPr>
      <t xml:space="preserve">NOTE: This is a WTO TBT Agreement Annex 3 requirement. </t>
    </r>
  </si>
  <si>
    <r>
      <t>a.</t>
    </r>
    <r>
      <rPr>
        <sz val="7"/>
        <color theme="1"/>
        <rFont val="Arial"/>
        <family val="2"/>
      </rPr>
      <t xml:space="preserve">       </t>
    </r>
    <r>
      <rPr>
        <sz val="11"/>
        <color theme="1"/>
        <rFont val="Arial"/>
        <family val="2"/>
      </rPr>
      <t>Does a formal work programme exist for each of the technical committees, is it circulated to committee members, and is it used to manage committee activities?</t>
    </r>
  </si>
  <si>
    <t>Yes, long-term programme in place=4</t>
  </si>
  <si>
    <r>
      <t xml:space="preserve">  b.</t>
    </r>
    <r>
      <rPr>
        <sz val="7"/>
        <color theme="1"/>
        <rFont val="Arial"/>
        <family val="2"/>
      </rPr>
      <t xml:space="preserve">       </t>
    </r>
    <r>
      <rPr>
        <sz val="11"/>
        <color theme="1"/>
        <rFont val="Arial"/>
        <family val="2"/>
      </rPr>
      <t>Does the NMI have a formal in-house training programme for its own metrologists?</t>
    </r>
  </si>
  <si>
    <r>
      <t>a.</t>
    </r>
    <r>
      <rPr>
        <sz val="7"/>
        <color theme="1"/>
        <rFont val="Arial"/>
        <family val="2"/>
      </rPr>
      <t xml:space="preserve">       </t>
    </r>
    <r>
      <rPr>
        <sz val="11"/>
        <color theme="1"/>
        <rFont val="Arial"/>
        <family val="2"/>
      </rPr>
      <t>Is a fully functional standards information centre established with full information on the following?</t>
    </r>
  </si>
  <si>
    <r>
      <t>b.</t>
    </r>
    <r>
      <rPr>
        <sz val="7"/>
        <color theme="1"/>
        <rFont val="Arial"/>
        <family val="2"/>
      </rPr>
      <t xml:space="preserve">       </t>
    </r>
    <r>
      <rPr>
        <sz val="11"/>
        <color theme="1"/>
        <rFont val="Arial"/>
        <family val="2"/>
      </rPr>
      <t>Is the standards information centre system based fully on a modern IT system, i.e., can customers search and review standards online?</t>
    </r>
  </si>
  <si>
    <r>
      <t>c.</t>
    </r>
    <r>
      <rPr>
        <sz val="7"/>
        <color theme="1"/>
        <rFont val="Arial"/>
        <family val="2"/>
      </rPr>
      <t xml:space="preserve">       </t>
    </r>
    <r>
      <rPr>
        <sz val="11"/>
        <color theme="1"/>
        <rFont val="Arial"/>
        <family val="2"/>
      </rPr>
      <t>Are there specifically earmarked funds available for the standards information centre (e.g., by the government, especially if it is also the national WTO TBT Enquiry Point)?</t>
    </r>
  </si>
  <si>
    <r>
      <t>d.</t>
    </r>
    <r>
      <rPr>
        <sz val="7"/>
        <color theme="1"/>
        <rFont val="Arial"/>
        <family val="2"/>
      </rPr>
      <t xml:space="preserve">       </t>
    </r>
    <r>
      <rPr>
        <sz val="11"/>
        <color theme="1"/>
        <rFont val="Arial"/>
        <family val="2"/>
      </rPr>
      <t>Is the standards information centre easily accessible and invitingly organized (i.e., not stuck away far from the entrance or in a poorly maintained, dark uninviting place)?</t>
    </r>
  </si>
  <si>
    <t>• Consideration of the NSB intranet system and its connectivity to the internet in relation to access and maintenance
• Review of availability of IT equipment and services to relevant staff
• Review of the standards information centre's IT equipment and maintenance</t>
  </si>
  <si>
    <t>Standards information centre in creation or upgrading=3</t>
  </si>
  <si>
    <r>
      <t>c.</t>
    </r>
    <r>
      <rPr>
        <sz val="7"/>
        <color theme="1"/>
        <rFont val="Arial"/>
        <family val="2"/>
      </rPr>
      <t xml:space="preserve">       </t>
    </r>
    <r>
      <rPr>
        <sz val="11"/>
        <color theme="1"/>
        <rFont val="Arial"/>
        <family val="2"/>
      </rPr>
      <t>Are the legal metrology inspectors issued with an inspectors identification card (or however named) that identifies them as inspectors, that they must show when in the field inspecting, and that is withdrawn when they leave the legal metrology authority service?</t>
    </r>
  </si>
  <si>
    <t>The legal metrology authority is managed by a director (or other actual title) who has the authority to ensure compliance of measuring equipment and prepackaging in the market falling within the scope of the regulations that the legal metrology authority is responsible for.</t>
  </si>
  <si>
    <t>• Legal metrology legislation and regulations
• Formal procedures for designating institutes
• Official documentation of designated organizations
• Work programme of the legal metrology authority
• Annual reports of the legal metrology authority</t>
  </si>
  <si>
    <t>•  The NAB/RAB management system and its compliance with ISO/IEC 17011
•  Management system documentation and its revision control system
•  Internal audit reports
•  Management review reports
•  Official website of the NAB/RAB</t>
  </si>
  <si>
    <t xml:space="preserve">o Close-out of nonconformities </t>
  </si>
  <si>
    <t>What is your score based on? Please provide a short description or a link to justifying document(s).</t>
  </si>
  <si>
    <t>An accreditation strategy giving effect to the implementation of the quality policy with regard to accreditation of QI service providers in both the state-regulated and the market-driven areas is in place. It covers the accreditation of conformity assessment bodies (e.g., testing and calibration laboratories, medical laboratories, inspection bodies, certification bodies, validation and verification bodies, proficiency test providers, reference material producers, etc.) based on international standards.</t>
  </si>
  <si>
    <t xml:space="preserve">    b.  Is the public inquiry widely advertised, thereby reaching all interested parties (industry, authorities, academia, NGOs, etc.) and all the regions of the country?</t>
  </si>
  <si>
    <t xml:space="preserve">   a.   Does the approved standardization procedure follow ISO guidelines (ISO/CEI 2, ISO/CEI guide 59) ?</t>
  </si>
  <si>
    <t xml:space="preserve">   b.   Is the standardization procedure followed when preparing standards?</t>
  </si>
  <si>
    <t xml:space="preserve">   c.   Is the standardization procedure used to prepare mandatory/compulsory standards?</t>
  </si>
  <si>
    <t>o Resources development (human, financial, material, etc.)</t>
  </si>
  <si>
    <t xml:space="preserve">•  Key Comparison Database (KCDB) of the BIPM
•  Interlaboratory comparison reports of the NMI
•  Results of key comparisons of RMOs
•  Results of key comparisons of the BIPM and consultative committees (CC) </t>
  </si>
  <si>
    <r>
      <t>a.</t>
    </r>
    <r>
      <rPr>
        <sz val="7"/>
        <color theme="1"/>
        <rFont val="Arial"/>
        <family val="2"/>
      </rPr>
      <t xml:space="preserve">       </t>
    </r>
    <r>
      <rPr>
        <sz val="11"/>
        <color theme="1"/>
        <rFont val="Arial"/>
        <family val="2"/>
      </rPr>
      <t>Does the country have a number of independent calibration laboratories to meet the calibration needs of measuring instruments in the different fields of industrial metrology in your country?
For example: mass, volume, pressure, temperature, humidity, electricity, strength, length, chemistry, biology, photometry, radiation, etc.</t>
    </r>
  </si>
  <si>
    <t>Yes=2
Under development=1
No=0</t>
  </si>
  <si>
    <t>• Notification authority records
• WTO TBT Agreement records of notifications
• NSB's remittance of work plan to ISO</t>
  </si>
  <si>
    <t>Mostly, comments received have been considered and, if relevant, incorporated=2</t>
  </si>
  <si>
    <r>
      <t>c.</t>
    </r>
    <r>
      <rPr>
        <sz val="7"/>
        <color theme="1"/>
        <rFont val="Arial"/>
        <family val="2"/>
      </rPr>
      <t xml:space="preserve">       </t>
    </r>
    <r>
      <rPr>
        <sz val="11"/>
        <color theme="1"/>
        <rFont val="Arial"/>
        <family val="2"/>
      </rPr>
      <t>Are technical regulations and/or their related conformity assessment procedures based on international, regional, or national standards (e.g., by referencing them)?</t>
    </r>
  </si>
  <si>
    <r>
      <t>d.</t>
    </r>
    <r>
      <rPr>
        <sz val="7"/>
        <color theme="1"/>
        <rFont val="Arial"/>
        <family val="2"/>
      </rPr>
      <t xml:space="preserve">       </t>
    </r>
    <r>
      <rPr>
        <sz val="11"/>
        <color theme="1"/>
        <rFont val="Arial"/>
        <family val="2"/>
      </rPr>
      <t>Are draft technical regulations and their related conformity assessment procedures notified to the WTO TBT Secretariat 60 days in advance of their implementation?</t>
    </r>
  </si>
  <si>
    <r>
      <t>b.</t>
    </r>
    <r>
      <rPr>
        <sz val="7"/>
        <color theme="1"/>
        <rFont val="Arial"/>
        <family val="2"/>
      </rPr>
      <t xml:space="preserve">       </t>
    </r>
    <r>
      <rPr>
        <sz val="11"/>
        <color theme="1"/>
        <rFont val="Arial"/>
        <family val="2"/>
      </rPr>
      <t xml:space="preserve">Do the administrative or criminal sanctions include the following? </t>
    </r>
  </si>
  <si>
    <t xml:space="preserve">   b. How many of the testing services offered are covered by the quality management system?
</t>
  </si>
  <si>
    <t xml:space="preserve">o Communication strategy to highlight value of technically competent inspection services and communicates the needs for improvement to member IBs. </t>
  </si>
  <si>
    <t>Comments
What is your score based on? Please provide a short description or a link to justifying document(s).</t>
  </si>
  <si>
    <t>Legal and institutional framework, management systems certification sector</t>
  </si>
  <si>
    <t>Some risk to impartiality still exist=1</t>
  </si>
  <si>
    <r>
      <t>d.</t>
    </r>
    <r>
      <rPr>
        <sz val="7"/>
        <color theme="1"/>
        <rFont val="Arial"/>
        <family val="2"/>
      </rPr>
      <t>      </t>
    </r>
    <r>
      <rPr>
        <sz val="11"/>
        <color theme="1"/>
        <rFont val="Arial"/>
        <family val="2"/>
      </rPr>
      <t>Do authorized persons or a committee totally independent of the examination or training of the candidate and have sufficient knowledge and experience decide whether to grant certification or not?</t>
    </r>
  </si>
  <si>
    <t>The certification body implemented a recertification process in accordance with the certification scheme requirements.</t>
  </si>
  <si>
    <t>Legal and institutional framework, certification of persons sector</t>
  </si>
  <si>
    <t>Aggregate score: Certification of persons strategy</t>
  </si>
  <si>
    <r>
      <t>a.</t>
    </r>
    <r>
      <rPr>
        <sz val="7"/>
        <color theme="1"/>
        <rFont val="Arial"/>
        <family val="2"/>
      </rPr>
      <t xml:space="preserve">       </t>
    </r>
    <r>
      <rPr>
        <sz val="11"/>
        <color theme="1"/>
        <rFont val="Arial"/>
        <family val="2"/>
      </rPr>
      <t>Has the NAB/RAB been established as a legal entity</t>
    </r>
    <r>
      <rPr>
        <sz val="11"/>
        <color theme="1"/>
        <rFont val="Calibri"/>
        <family val="2"/>
      </rPr>
      <t>—</t>
    </r>
    <r>
      <rPr>
        <sz val="11"/>
        <color theme="1"/>
        <rFont val="Arial"/>
        <family val="2"/>
      </rPr>
      <t>i.e., by legislation or by articles of incorporation?</t>
    </r>
  </si>
  <si>
    <t xml:space="preserve">     a. Does the NAB have a publicly available impartiality policy which includes the importance of impartiality in accreditation activities, managing conflicts of interest, and ensuring the objectivity of its accreditation activities?</t>
  </si>
  <si>
    <t xml:space="preserve">     b. Does the NAB have a process to identify, analyse, evaluate, treat, monitor, and document the risk to impartiality arising from its activities on an ongoing basis?</t>
  </si>
  <si>
    <t>Yes, but consultancy or conformity assessment activities are distinct and not linked=3</t>
  </si>
  <si>
    <t>For all: Responsibilities and competence criteria are defined, but persons are not monitored=3; For some=0.5</t>
  </si>
  <si>
    <t>For all: Responsibilities and competence criteria defined, but persons are not monitored=3; For some=0.5</t>
  </si>
  <si>
    <r>
      <t>For all: Responsibilities</t>
    </r>
    <r>
      <rPr>
        <strike/>
        <sz val="11"/>
        <color theme="1"/>
        <rFont val="Arial"/>
        <family val="2"/>
      </rPr>
      <t xml:space="preserve"> </t>
    </r>
    <r>
      <rPr>
        <sz val="11"/>
        <color theme="1"/>
        <rFont val="Arial"/>
        <family val="2"/>
      </rPr>
      <t xml:space="preserve"> defined, competence criteria not, but the persons are regularly monitored=2; For some=0.3</t>
    </r>
  </si>
  <si>
    <t>13) Lead assessors/team leaders</t>
  </si>
  <si>
    <r>
      <t>c.</t>
    </r>
    <r>
      <rPr>
        <sz val="7"/>
        <color theme="1"/>
        <rFont val="Arial"/>
        <family val="2"/>
      </rPr>
      <t xml:space="preserve">       </t>
    </r>
    <r>
      <rPr>
        <sz val="11"/>
        <color theme="1"/>
        <rFont val="Arial"/>
        <family val="2"/>
      </rPr>
      <t>Does the NAB/RAB have a formal set of criteria (competence and skills) for the selection, authorization, and monitoring of lead assessors/team leaders that meets ILAC and IAF criteria?</t>
    </r>
  </si>
  <si>
    <t>•  Assessor and technical expert database of the NAB/RAB
•  Formal job descriptions of assessors and technical experts
•  Personnel records regarding education, training, experience, and monitoring of assessors and technical experts
•  Annual training plans and records of assessors and technical experts
•  Assessment reports</t>
  </si>
  <si>
    <r>
      <t>c.</t>
    </r>
    <r>
      <rPr>
        <sz val="7"/>
        <color theme="1"/>
        <rFont val="Arial"/>
        <family val="2"/>
      </rPr>
      <t xml:space="preserve">       </t>
    </r>
    <r>
      <rPr>
        <sz val="11"/>
        <color theme="1"/>
        <rFont val="Arial"/>
        <family val="2"/>
      </rPr>
      <t>Does the NAB/RAB have a formal set of criteria (competence and skills) for the selection, authorization, and monitoring of assessors and technical experts that meets ILAC and IAF criteria?</t>
    </r>
  </si>
  <si>
    <t>Specialist technical committees that can provide relevant guidance to the NAB/RAB regarding the accreditation process and the training and experience of assessors and technical experts for each accreditation scope are established and active.</t>
  </si>
  <si>
    <t>•  List of technical committees/working groups
•  Technical committee/working group minutes, decisions and recommendations
•  NAB/RAB responses to technical committee/working group recommendations</t>
  </si>
  <si>
    <t>An open and transparent system of applications, requirements, assessments, and approvals process regarding accreditation (including the publicly available information on accredited organizations) — all of which are compliant with ISO/IEC 17011 and the interpretation documents of ILAC and the IAF — is available.</t>
  </si>
  <si>
    <t>b. Is information about the authority of the NAB, description of its rights and duties, financial support, and activities other than accreditation as well as about international recognition arrangements made publicly available, e.g., on the NAB website?</t>
  </si>
  <si>
    <t xml:space="preserve">The accreditation process includes defined steps — application for accreditation, resource review, preparation for assessment, review of documented information assessment team selection, on-site assessment and witnessing, and closing out of nonconformities — before an accreditation decision is made. </t>
  </si>
  <si>
    <t xml:space="preserve">Yes=0.5   </t>
  </si>
  <si>
    <t>The NAB ensures that each decision on granting, maintaining, extending, reducing, suspending, and withdrawing accreditation is taken by competent person(s) or committee(s) different from those who carried out the assessment.</t>
  </si>
  <si>
    <r>
      <t>b.</t>
    </r>
    <r>
      <rPr>
        <sz val="7"/>
        <color theme="1"/>
        <rFont val="Arial"/>
        <family val="2"/>
      </rPr>
      <t xml:space="preserve">       </t>
    </r>
    <r>
      <rPr>
        <sz val="11"/>
        <color theme="1"/>
        <rFont val="Arial"/>
        <family val="2"/>
      </rPr>
      <t>Is the decision maker(s) competent and independent from the assessment team?</t>
    </r>
  </si>
  <si>
    <r>
      <t>c.</t>
    </r>
    <r>
      <rPr>
        <sz val="7"/>
        <color theme="1"/>
        <rFont val="Arial"/>
        <family val="2"/>
      </rPr>
      <t xml:space="preserve">       </t>
    </r>
    <r>
      <rPr>
        <sz val="11"/>
        <color theme="1"/>
        <rFont val="Arial"/>
        <family val="2"/>
      </rPr>
      <t>Does the decision-maker(s) check, prior to making a decision, that the information is adequate to decide that the requirements for accreditation have been fulfilled?</t>
    </r>
  </si>
  <si>
    <t>The NAB's accreditation symbol is legally protected.</t>
  </si>
  <si>
    <t>The NAB has requirements for the use and monitoring of the accreditation symbol, alone or in combination with any conformity assessment body mark, including its reproduction.</t>
  </si>
  <si>
    <t>The NAB has suitable actions to deal with incorrect or unauthorized use of the accreditation symbol.</t>
  </si>
  <si>
    <t>The NAB does not have an accreditation symbol.</t>
  </si>
  <si>
    <t>The NAB monitors the use of the accreditation symbol.</t>
  </si>
  <si>
    <t>The NAB offers other claims of accreditation.</t>
  </si>
  <si>
    <t>The NAB has requirements for the use and monitoring of the other claims of accreditation.</t>
  </si>
  <si>
    <t>The NAB is monitoring the correct use of other claims of accreditation.</t>
  </si>
  <si>
    <t>The NAB has suitable actions to deal with incorrect or unauthorized claims of accreditation.</t>
  </si>
  <si>
    <t xml:space="preserve">     a. Does the NAB have and implemented a process to receive, evaluate, and make decisions on complaints with the following steps?</t>
  </si>
  <si>
    <t xml:space="preserve">      b. Does the NAB implement a process to receive, evaluate, and make decisions on appeals with the following steps?</t>
  </si>
  <si>
    <t>•  Training programmes for lead and technical assessors
•  Database of lead and technical assessors and their personnel records</t>
  </si>
  <si>
    <t>o NAB's personnel, e.g., new recruits, file managers, managers of accreditation schemes and person(s) reviewing assessment reports and making accreditation decisions</t>
  </si>
  <si>
    <t>•  Membership of the NAB/RAB in the recognized regional cooperation body
•  Reports of NAB/RAB participation in  regional activities
•  Regional trade agreement membership status of the country
•  Relevant regional treaties, protocols, agreements, or legislation
•  Annual reports of the NAB/RAB
•  NAB/RAB internal reports of regional accreditation activities and meetings</t>
  </si>
  <si>
    <r>
      <t>a.</t>
    </r>
    <r>
      <rPr>
        <sz val="7"/>
        <color theme="1"/>
        <rFont val="Arial"/>
        <family val="2"/>
      </rPr>
      <t xml:space="preserve">       </t>
    </r>
    <r>
      <rPr>
        <sz val="11"/>
        <color theme="1"/>
        <rFont val="Arial"/>
        <family val="2"/>
      </rPr>
      <t>Is the NAB/RAB a full and active member of the relevant ILAC- or IAF-recognized regional cooperation body?</t>
    </r>
  </si>
  <si>
    <t>There is active coordination between the NAB/RAB, NMI, and NSB to foster a unified basis for the calibration and conformity assessment activities within the QI; e.g., the NAB/RAB participates in NSB and NMI technical committees, and an exchange of relevant information takes place continuously regarding standardization, metrology, and the accreditation needs of the country.</t>
  </si>
  <si>
    <r>
      <t>c.</t>
    </r>
    <r>
      <rPr>
        <sz val="7"/>
        <color theme="1"/>
        <rFont val="Arial"/>
        <family val="2"/>
      </rPr>
      <t xml:space="preserve">       </t>
    </r>
    <r>
      <rPr>
        <sz val="11"/>
        <color theme="1"/>
        <rFont val="Arial"/>
        <family val="2"/>
      </rPr>
      <t>Does the board/council appoint the director/CEO?</t>
    </r>
  </si>
  <si>
    <t xml:space="preserve">    d.    How are the representative of the private sector and civil society appointed?</t>
  </si>
  <si>
    <r>
      <t>o</t>
    </r>
    <r>
      <rPr>
        <i/>
        <sz val="11"/>
        <color theme="1"/>
        <rFont val="Arial"/>
        <family val="2"/>
      </rPr>
      <t xml:space="preserve"> </t>
    </r>
    <r>
      <rPr>
        <sz val="11"/>
        <color theme="1"/>
        <rFont val="Arial"/>
        <family val="2"/>
      </rPr>
      <t>National WTO TBT Enquiry Point (for information only)</t>
    </r>
  </si>
  <si>
    <t>• Standards catalogue
• Quality management system documentation</t>
  </si>
  <si>
    <t xml:space="preserve">    b.   One or more formally identified entities are in charge of standardization coordination and management (definition of objectives and general priorities of TC activities, consistency with national, regional, and international policies).</t>
  </si>
  <si>
    <t xml:space="preserve">   c.   One or more formally identified entities or groups or persons are in charge of approval of national standards.</t>
  </si>
  <si>
    <t>Yes the minister or his/her representative=1</t>
  </si>
  <si>
    <t xml:space="preserve">    a.  One or more formally identified entities are in charge of strategic decisions for standardization work (validation of the creation of TCs, of their work programme, evaluation of the performance of TCs and TC chair persons, etc.).</t>
  </si>
  <si>
    <t>Elected by the TC's members=4</t>
  </si>
  <si>
    <t>The NSB evaluates each request for the development of a new standard regarding its relevance and available resources and adds it to its work programme, which is made known publicly every six months in a manner compliant with WTO TBT Agreement requirements.</t>
  </si>
  <si>
    <t>The technical committees’ processes are managed effectively and efficiently by the NSB secretariat, i.e., committee work programmes exist and are followed, meetings are held at appropriate intervals, minutes are circulated promptly, and complete documentation is provided in a timely manner for participants to prepare properly for meetings.</t>
  </si>
  <si>
    <t>o International standards of selected trading partners</t>
  </si>
  <si>
    <r>
      <t>e.</t>
    </r>
    <r>
      <rPr>
        <sz val="7"/>
        <color theme="1"/>
        <rFont val="Arial"/>
        <family val="2"/>
      </rPr>
      <t xml:space="preserve">       </t>
    </r>
    <r>
      <rPr>
        <sz val="11"/>
        <color theme="1"/>
        <rFont val="Arial"/>
        <family val="2"/>
      </rPr>
      <t>Is the standards sales information collected and evaluated to determine customer profiles, the most popular standards, and trends over time for use in future planning?</t>
    </r>
  </si>
  <si>
    <r>
      <t>b.</t>
    </r>
    <r>
      <rPr>
        <sz val="7"/>
        <color theme="1"/>
        <rFont val="Arial"/>
        <family val="2"/>
      </rPr>
      <t xml:space="preserve">       </t>
    </r>
    <r>
      <rPr>
        <sz val="11"/>
        <color theme="1"/>
        <rFont val="Arial"/>
        <family val="2"/>
      </rPr>
      <t>Does the WTO Inquiry Point analyse the WTO TBT notifications on a weekly basis?</t>
    </r>
  </si>
  <si>
    <r>
      <t>a.</t>
    </r>
    <r>
      <rPr>
        <sz val="7"/>
        <color theme="1"/>
        <rFont val="Arial"/>
        <family val="2"/>
      </rPr>
      <t xml:space="preserve">       </t>
    </r>
    <r>
      <rPr>
        <sz val="11"/>
        <color theme="1"/>
        <rFont val="Arial"/>
        <family val="2"/>
      </rPr>
      <t>Does the NSB provide formal training programmes for its personnel involved in standards development (i.e., secretaries), publication, and information (either in-house or external)?</t>
    </r>
  </si>
  <si>
    <t xml:space="preserve">
• Training programmes
• Training records
</t>
  </si>
  <si>
    <t xml:space="preserve">
• NSB legislation or articles of incorporation
• Formal NSB procedures for registering SDOs
• Official registration documentation of SDOs
• Work programmes of the NSB and SDOs
• Annual reports of the NSB
• Standards catalogue of the NSB
• Minutes of quality council or CEO coordination meetings
</t>
  </si>
  <si>
    <r>
      <t>c.</t>
    </r>
    <r>
      <rPr>
        <sz val="7"/>
        <color theme="1"/>
        <rFont val="Arial"/>
        <family val="2"/>
      </rPr>
      <t xml:space="preserve">       </t>
    </r>
    <r>
      <rPr>
        <sz val="11"/>
        <color theme="1"/>
        <rFont val="Arial"/>
        <family val="2"/>
      </rPr>
      <t>Does the NSB coordinate the work programmes of SDOs with its own every six months to ensure that overlaps do not occur?</t>
    </r>
  </si>
  <si>
    <t>Yes, but less often than annually=2</t>
  </si>
  <si>
    <r>
      <t>c.</t>
    </r>
    <r>
      <rPr>
        <sz val="7"/>
        <color theme="1"/>
        <rFont val="Arial"/>
        <family val="2"/>
      </rPr>
      <t xml:space="preserve">       </t>
    </r>
    <r>
      <rPr>
        <sz val="11"/>
        <color theme="1"/>
        <rFont val="Arial"/>
        <family val="2"/>
      </rPr>
      <t>Are the national measurement standards given the preeminent position in relation to other measurement equipment regarding legal metrology, inspection, calibration laboratories, and testing laboratories?</t>
    </r>
  </si>
  <si>
    <t>c.     Is the designation of the director carried out under a previously established public procedure and with evaluation of credentials according to an established profile?</t>
  </si>
  <si>
    <t>Yes, appointed by the ministry or by the CEO of an organization to which the NMI belongs=2</t>
  </si>
  <si>
    <t>The finances from government, income from metrology services, financial support from industry, and other sources are adequate to ensure the financial sustainability of the NMI in the medium to long term.</t>
  </si>
  <si>
    <t>No voting rights=1</t>
  </si>
  <si>
    <t>c. Do the approved positions cover routine activities, projects, and metrology strategy?</t>
  </si>
  <si>
    <t xml:space="preserve">   f.    Are the general services (electricity, air conditioning, general cleaning, internet, telephone, toilets) available and reliable?</t>
  </si>
  <si>
    <t>The NMI (as a member or associate member of the BIPM) has achieved international recognition through listing of its CMCs in the BIPM database or is accredited</t>
  </si>
  <si>
    <t>About half have been listed and/or accredited=2</t>
  </si>
  <si>
    <t>Only a few, the others are not=1</t>
  </si>
  <si>
    <t>•  Metrology strategy
•  Metrology implementation plan
•  Digitalization plan
•  Training plans/curricula</t>
  </si>
  <si>
    <t>Annual programme=4</t>
  </si>
  <si>
    <t>Ad hoc programmes=2</t>
  </si>
  <si>
    <t>•  Membership of the NMI in the recognized RMOs
•  Reports of participation of the NMI in RMO activities
•  Regional trade agreement membership status of the country
•  Relevant regional treaties, protocols, agreements, or legislation
•  Annual reports of the NMI
•  NMI internal reports of regional metrology body meetings</t>
  </si>
  <si>
    <t>The country is a full member of the BIPM if it is a signatory of the Metre Convention, or an associate member if it is not. The NMI is actively involved in the country’s participation within Metre Convention organizations, e.g., the CGPM and consultative committees (CCs).</t>
  </si>
  <si>
    <t>Only country, without NMI (NMI still to be established)=2</t>
  </si>
  <si>
    <t>There is active coordination between the NAB, NMI, and NSB to foster a unified basis for the calibration and conformity assessment activities within the QI: e.g., the NMI participates in NSB and NAB technical committees, and an exchange of relevant information takes place continuously regarding standardization, metrology, and the accreditation needs of the country.</t>
  </si>
  <si>
    <t>•  NMI legislation
•  Formal procedures for designating institutes
•  Official designation documentation of DIs
•  BIPM records of NMIs and DIs
•  Work programmes of the NMI and DIs
•  Annual reports of the NMI</t>
  </si>
  <si>
    <t>A system is in place whereby the NMI identifies its stakeholders, communicates clearly with them, and gains their support and participation in the development and maintenance of national measurement standards and the national metrology system.</t>
  </si>
  <si>
    <t>Yes=1
Under development=0.5
No=0</t>
  </si>
  <si>
    <t>o Capacity development regarding transport, inspection equipment, etc., for market effective surveillance</t>
  </si>
  <si>
    <t>• Legal metrology act, decree, regulations, or similar
• Legal metrology authority’s website and annual reports</t>
  </si>
  <si>
    <r>
      <t>c.</t>
    </r>
    <r>
      <rPr>
        <sz val="7"/>
        <color theme="1"/>
        <rFont val="Arial"/>
        <family val="2"/>
      </rPr>
      <t xml:space="preserve">       </t>
    </r>
    <r>
      <rPr>
        <sz val="11"/>
        <color theme="1"/>
        <rFont val="Arial"/>
        <family val="2"/>
      </rPr>
      <t>Is the designation of the director carried out under a previously established public procedure and with evaluation of credentials according to an established profile?</t>
    </r>
  </si>
  <si>
    <r>
      <t>b.</t>
    </r>
    <r>
      <rPr>
        <sz val="7"/>
        <color theme="1"/>
        <rFont val="Arial"/>
        <family val="2"/>
      </rPr>
      <t xml:space="preserve">       </t>
    </r>
    <r>
      <rPr>
        <sz val="11"/>
        <color theme="1"/>
        <rFont val="Arial"/>
        <family val="2"/>
      </rPr>
      <t>Are the legal metrology authority's provincial or local offices housed in appropriate premises that allow for acceptable working conditions for employees (light, ventilation, temperature, space available, furniture, and so on)?</t>
    </r>
  </si>
  <si>
    <r>
      <t>b.</t>
    </r>
    <r>
      <rPr>
        <sz val="7"/>
        <color theme="1"/>
        <rFont val="Arial"/>
        <family val="2"/>
      </rPr>
      <t xml:space="preserve">       </t>
    </r>
    <r>
      <rPr>
        <sz val="11"/>
        <color theme="1"/>
        <rFont val="Arial"/>
        <family val="2"/>
      </rPr>
      <t>Are work standards and/or measurement instruments used in inspection traceable to the SI (directly or by conversion of their measurement units)?</t>
    </r>
  </si>
  <si>
    <t xml:space="preserve">The legal metrology authority provides calibration, verification, and pattern evaluation services for equipment subject to regulation insofar as designated organizations are not in a position to do so. </t>
  </si>
  <si>
    <t>a.       Can the legal metrology authority provide calibration, verification, and pattern evaluation services for all the measuring instruments subject to regulations?</t>
  </si>
  <si>
    <t>c.       Has the legal metrology authority designated (or authorized) other organizations to provide calibration, verification, and pattern evaluation services on its behalf?</t>
  </si>
  <si>
    <t>• Training programmes
• Training records</t>
  </si>
  <si>
    <r>
      <t>c.</t>
    </r>
    <r>
      <rPr>
        <sz val="7"/>
        <color theme="1"/>
        <rFont val="Arial"/>
        <family val="2"/>
      </rPr>
      <t xml:space="preserve">       </t>
    </r>
    <r>
      <rPr>
        <sz val="11"/>
        <color theme="1"/>
        <rFont val="Arial"/>
        <family val="2"/>
      </rPr>
      <t>Does the legal metrology authority participate actively in the relevant technical committees of the NMI, NSB, and the NAB and use the output thereof in its work?</t>
    </r>
  </si>
  <si>
    <t>The legal metrology authority designates competent organizations to provide legal metrology-related services on its behalf.</t>
  </si>
  <si>
    <t>Assessment programme is not based on all factors and risk assessment in all cases, but the assessments are carried out according to it=2</t>
  </si>
  <si>
    <t>Assessment programme is correctly established, but not followed in all cases=1</t>
  </si>
  <si>
    <t>Participates in executive meetings, but is not a full member=1</t>
  </si>
  <si>
    <t>Yes, but not yet functional=2</t>
  </si>
  <si>
    <t>Approved, but not fully implemented=3</t>
  </si>
  <si>
    <t>Evaluation, but without any consequences=1</t>
  </si>
  <si>
    <t>Ad hoc, but more than 30%=2</t>
  </si>
  <si>
    <t>Exists, but little or not functional=3</t>
  </si>
  <si>
    <t>Without documented procedure and profile, but with credential evaluation=1</t>
  </si>
  <si>
    <t>More than half, but not all equipment=3</t>
  </si>
  <si>
    <t>Considers them, but provides no feedback=1</t>
  </si>
  <si>
    <t>National system fully operational, but authority not connected=2</t>
  </si>
  <si>
    <t>It complies, but has not been notified=2</t>
  </si>
  <si>
    <t>Developed, but not yet implemented=2</t>
  </si>
  <si>
    <t>Not defined in detail, but generally indicated=2</t>
  </si>
  <si>
    <t>Integrated with another service (e.g., standards), but not separated=1</t>
  </si>
  <si>
    <t>Formal systems developed, but not yet fully operational=2</t>
  </si>
  <si>
    <t>Integrated with other services (e.g. design, manufacturing), but separated=2</t>
  </si>
  <si>
    <t>Others are allowed, but none are available=2</t>
  </si>
  <si>
    <t>Defined, but not reviewed or validated in a systematic basis=1</t>
  </si>
  <si>
    <t>Process is being developed, but not fully implemented=1</t>
  </si>
  <si>
    <t>Persons have knowledge and are independent, but do not have enough experience=2</t>
  </si>
  <si>
    <t>Process is developed, but not fully implemented=2</t>
  </si>
  <si>
    <t>For all: Responsibilities defined, competence criteria not, and the persons are not monitored=1; For some=0.2</t>
  </si>
  <si>
    <t>For all: Responsibilities yes, competence criteria not, but the persons are regularly monitored=2; For some=0.3</t>
  </si>
  <si>
    <t xml:space="preserve">Yes=0.5  </t>
  </si>
  <si>
    <t>Not for all posts=2 For all: Responsibilities and competence criteria defined, but persons are not monitored=3; For some=0.5</t>
  </si>
  <si>
    <t>Vertical line in 21 A is missing</t>
  </si>
  <si>
    <r>
      <t>a.</t>
    </r>
    <r>
      <rPr>
        <sz val="7"/>
        <color theme="1"/>
        <rFont val="Arial"/>
        <family val="2"/>
      </rPr>
      <t xml:space="preserve">       </t>
    </r>
    <r>
      <rPr>
        <sz val="11"/>
        <color theme="1"/>
        <rFont val="Arial"/>
        <family val="2"/>
      </rPr>
      <t>Has the regulatory authority implemented a formal quality management system in accordance with ISO/IEC 17020, ISO/IEC 17025, and/or ISO/IEC 17065, as applicable?</t>
    </r>
  </si>
  <si>
    <t>A quality management system in accordance with ISO/IEC 17020 (inspection), ISO/IEC 17025 (test laboratory), and/or ISO/IEC 17065 (product certification), as applicable, has been implemented and is maintained.</t>
  </si>
  <si>
    <t>The systems certification body is recognized at the international level through accreditation to ISO/IEC 17021 and arrangements with private sector certification schemes such as Fairtrade, FSC, MSC, and others (as applicable) for the country’s export sector.</t>
  </si>
  <si>
    <r>
      <t>a.</t>
    </r>
    <r>
      <rPr>
        <sz val="7"/>
        <color theme="1"/>
        <rFont val="Arial"/>
        <family val="2"/>
      </rPr>
      <t xml:space="preserve">       </t>
    </r>
    <r>
      <rPr>
        <sz val="11"/>
        <color theme="1"/>
        <rFont val="Arial"/>
        <family val="2"/>
      </rPr>
      <t>Has a technical regulation coordination office or group (or however named) been established and been placed in the highest possible administrative level in government?</t>
    </r>
  </si>
  <si>
    <t>o Oversight of a programme to review all current technical regulations on the statute books for compliance with the technical regulation framework</t>
  </si>
  <si>
    <t>Mostly, with some gaps=2</t>
  </si>
  <si>
    <t>• Consideration of the regulatory authority’s formal quality management system and its compliance with relevant standards such as ISO/IEC 17020, ISO/IEC 17025, and ISO/IEC 17065</t>
  </si>
  <si>
    <t>All products are pre-market approved=2</t>
  </si>
  <si>
    <r>
      <t>c.</t>
    </r>
    <r>
      <rPr>
        <sz val="7"/>
        <color theme="1"/>
        <rFont val="Arial"/>
        <family val="2"/>
      </rPr>
      <t xml:space="preserve">       </t>
    </r>
    <r>
      <rPr>
        <sz val="11"/>
        <color theme="1"/>
        <rFont val="Arial"/>
        <family val="2"/>
      </rPr>
      <t>In planning market surveillance, does the regulatory authority follow the principles of proportionality, i.e., the action taken is in accordance with the level of risk or nonconformity (according to the public policy objective to be achieved) and is not more onerous on the economic entity than necessary?</t>
    </r>
  </si>
  <si>
    <t>Not in the past, but planning to do so in the future=1</t>
  </si>
  <si>
    <r>
      <t>a.</t>
    </r>
    <r>
      <rPr>
        <sz val="7"/>
        <color theme="1"/>
        <rFont val="Arial"/>
        <family val="2"/>
      </rPr>
      <t xml:space="preserve">       </t>
    </r>
    <r>
      <rPr>
        <sz val="11"/>
        <color theme="1"/>
        <rFont val="Arial"/>
        <family val="2"/>
      </rPr>
      <t>Has the regulatory authority been given the legal mandate to impose (or go to court to seek) administrative or criminal sanctions with regard to nonconforming products in the marketplace (if applicable)?</t>
    </r>
  </si>
  <si>
    <t>13) Sanctions (violations, penalties, and defences)</t>
  </si>
  <si>
    <t>o Mandatory recall from the market of products subject to technical regulations and/or their related conformity assessment procedures</t>
  </si>
  <si>
    <t>Yes=0.7</t>
  </si>
  <si>
    <r>
      <t>b.</t>
    </r>
    <r>
      <rPr>
        <sz val="7"/>
        <color theme="1"/>
        <rFont val="Arial"/>
        <family val="2"/>
      </rPr>
      <t xml:space="preserve">       </t>
    </r>
    <r>
      <rPr>
        <sz val="11"/>
        <color theme="1"/>
        <rFont val="Arial"/>
        <family val="2"/>
      </rPr>
      <t>Is information on technical regulation development published promptly in official government publications?</t>
    </r>
  </si>
  <si>
    <t>No, or is outdated=0</t>
  </si>
  <si>
    <t xml:space="preserve">Pre-market approvals </t>
  </si>
  <si>
    <t>o The definition of responsibilities of regulatory authorities regarding pre-market approvals, in-market surveillance, and the imposition of sanctions</t>
  </si>
  <si>
    <r>
      <t>a.</t>
    </r>
    <r>
      <rPr>
        <sz val="7"/>
        <color theme="1"/>
        <rFont val="Arial"/>
        <family val="2"/>
      </rPr>
      <t xml:space="preserve">       </t>
    </r>
    <r>
      <rPr>
        <sz val="11"/>
        <color theme="1"/>
        <rFont val="Arial"/>
        <family val="2"/>
      </rPr>
      <t>Has the regulatory authority established divisions in accordance with the product categories and their service requirements such as pre-market approval, market surveillance, and imposition of sanctions?</t>
    </r>
  </si>
  <si>
    <t>11) Pre-market approvals or check-ups</t>
  </si>
  <si>
    <r>
      <t>a.</t>
    </r>
    <r>
      <rPr>
        <sz val="7"/>
        <color theme="1"/>
        <rFont val="Arial"/>
        <family val="2"/>
      </rPr>
      <t xml:space="preserve">       </t>
    </r>
    <r>
      <rPr>
        <sz val="11"/>
        <color theme="1"/>
        <rFont val="Arial"/>
        <family val="2"/>
      </rPr>
      <t xml:space="preserve">Has the regulatory authority made a formal decision, based on risk assessment or RIA, on whether or not pre-market inspections and approvals will be conducted for these </t>
    </r>
    <r>
      <rPr>
        <i/>
        <sz val="11"/>
        <color theme="1"/>
        <rFont val="Arial"/>
        <family val="2"/>
      </rPr>
      <t xml:space="preserve">high-risk </t>
    </r>
    <r>
      <rPr>
        <sz val="11"/>
        <color theme="1"/>
        <rFont val="Arial"/>
        <family val="2"/>
      </rPr>
      <t>products?</t>
    </r>
  </si>
  <si>
    <t xml:space="preserve">Aggregate score: Pre-market approvals </t>
  </si>
  <si>
    <r>
      <t>c.</t>
    </r>
    <r>
      <rPr>
        <sz val="7"/>
        <color theme="1"/>
        <rFont val="Arial"/>
        <family val="2"/>
      </rPr>
      <t xml:space="preserve">       </t>
    </r>
    <r>
      <rPr>
        <sz val="11"/>
        <color theme="1"/>
        <rFont val="Arial"/>
        <family val="2"/>
      </rPr>
      <t>Is an implementation plan for the testing services strategy in place and being followed?</t>
    </r>
  </si>
  <si>
    <t>• Accreditation act, decree, regulation, or similar, if relevant
• Relevant legislative instruments of ministries
• Official lists of designated laboratories for the regulatory domain</t>
  </si>
  <si>
    <t>Yes, but only one or two laboratories have been recognized so far=2</t>
  </si>
  <si>
    <t>Yes, but no laboratories recognized yet=1</t>
  </si>
  <si>
    <t>• Legislative instrument establishing the test laboratory, if relevant
• Articles of incorporation, if relevant
• Government decisions or decrees, if relevant
• Official organizational structure
• Annual reports of the test laboratory</t>
  </si>
  <si>
    <r>
      <t>a.</t>
    </r>
    <r>
      <rPr>
        <sz val="7"/>
        <color theme="1"/>
        <rFont val="Arial"/>
        <family val="2"/>
      </rPr>
      <t xml:space="preserve">       </t>
    </r>
    <r>
      <rPr>
        <sz val="11"/>
        <color theme="1"/>
        <rFont val="Arial"/>
        <family val="2"/>
      </rPr>
      <t>Is the governance of the test laboratory vested in an independent board, council, or similar committee?</t>
    </r>
  </si>
  <si>
    <r>
      <t>b.</t>
    </r>
    <r>
      <rPr>
        <sz val="7"/>
        <color theme="1"/>
        <rFont val="Arial"/>
        <family val="2"/>
      </rPr>
      <t xml:space="preserve">       </t>
    </r>
    <r>
      <rPr>
        <sz val="11"/>
        <color theme="1"/>
        <rFont val="Arial"/>
        <family val="2"/>
      </rPr>
      <t>Do the board or council members have relevant knowledge of and experience with the product certification scope of the certification body and its market?</t>
    </r>
  </si>
  <si>
    <r>
      <t xml:space="preserve">Interlaboratory proficiency testing </t>
    </r>
    <r>
      <rPr>
        <sz val="11"/>
        <color theme="1"/>
        <rFont val="Calibri"/>
        <family val="2"/>
      </rPr>
      <t xml:space="preserve">— </t>
    </r>
    <r>
      <rPr>
        <sz val="11"/>
        <color theme="1"/>
        <rFont val="Arial"/>
        <family val="2"/>
      </rPr>
      <t>providing information regarding the ability of the test laboratory to deliver accurate test results underpinning its accreditation — is conducted regularly.</t>
    </r>
  </si>
  <si>
    <t>The test equipment as required for each test scope is in place and fully operational (including, but not limited to, measuring instruments, software, measurement standards, reference materials, reference data, reagents,
consumables, or auxiliary apparatus) that is required for the correct performance of laboratory activities</t>
  </si>
  <si>
    <t>Approximately a quarter of the calibrations done=1</t>
  </si>
  <si>
    <t>Less than quarter of the calibrations done=0</t>
  </si>
  <si>
    <t>Approximately half the need covered=2</t>
  </si>
  <si>
    <t>Approximately a quarter of the need covered=1</t>
  </si>
  <si>
    <t>Less than quarter of the need covered=0</t>
  </si>
  <si>
    <r>
      <t>a.</t>
    </r>
    <r>
      <rPr>
        <sz val="7"/>
        <color theme="1"/>
        <rFont val="Arial"/>
        <family val="2"/>
      </rPr>
      <t xml:space="preserve">       </t>
    </r>
    <r>
      <rPr>
        <sz val="11"/>
        <color theme="1"/>
        <rFont val="Arial"/>
        <family val="2"/>
      </rPr>
      <t>Has the test laboratory been accredited to ISO/IEC 17025 or ISO 15189?</t>
    </r>
  </si>
  <si>
    <r>
      <t>a.</t>
    </r>
    <r>
      <rPr>
        <sz val="7"/>
        <color theme="1"/>
        <rFont val="Arial"/>
        <family val="2"/>
      </rPr>
      <t xml:space="preserve">       </t>
    </r>
    <r>
      <rPr>
        <sz val="11"/>
        <color theme="1"/>
        <rFont val="Arial"/>
        <family val="2"/>
      </rPr>
      <t>Is a system of designating inspection bodies for regulatory purposes formalized in legislation and practised in the country?</t>
    </r>
  </si>
  <si>
    <t>Practised, but not formalized in legislation=2</t>
  </si>
  <si>
    <r>
      <t>a.</t>
    </r>
    <r>
      <rPr>
        <sz val="7"/>
        <color theme="1"/>
        <rFont val="Arial"/>
        <family val="2"/>
      </rPr>
      <t xml:space="preserve">       </t>
    </r>
    <r>
      <rPr>
        <sz val="11"/>
        <color theme="1"/>
        <rFont val="Arial"/>
        <family val="2"/>
      </rPr>
      <t>Is a system of designating product certification bodies for regulatory purposes formalized in legislation and practised in the country?</t>
    </r>
  </si>
  <si>
    <r>
      <t>a.</t>
    </r>
    <r>
      <rPr>
        <sz val="7"/>
        <color theme="1"/>
        <rFont val="Arial"/>
        <family val="2"/>
      </rPr>
      <t xml:space="preserve">       </t>
    </r>
    <r>
      <rPr>
        <sz val="11"/>
        <color theme="1"/>
        <rFont val="Arial"/>
        <family val="2"/>
      </rPr>
      <t>Is a system of designating certification bodies of persons for regulatory purposes formalized in legislation and practised in the country?</t>
    </r>
  </si>
  <si>
    <t>Practised, but not a formal policy=2</t>
  </si>
  <si>
    <r>
      <t>a.</t>
    </r>
    <r>
      <rPr>
        <sz val="7"/>
        <color theme="1"/>
        <rFont val="Arial"/>
        <family val="2"/>
      </rPr>
      <t xml:space="preserve">       </t>
    </r>
    <r>
      <rPr>
        <sz val="11"/>
        <color theme="1"/>
        <rFont val="Arial"/>
        <family val="2"/>
      </rPr>
      <t>Is a system of designating test laboratories for regulatory purposes formalized in legislation and practised in the country?</t>
    </r>
  </si>
  <si>
    <t xml:space="preserve">3) National inspection bodies for external (international or regional) markets </t>
  </si>
  <si>
    <r>
      <t>a.</t>
    </r>
    <r>
      <rPr>
        <sz val="7"/>
        <color theme="1"/>
        <rFont val="Arial"/>
        <family val="2"/>
      </rPr>
      <t xml:space="preserve">       </t>
    </r>
    <r>
      <rPr>
        <sz val="11"/>
        <color theme="1"/>
        <rFont val="Arial"/>
        <family val="2"/>
      </rPr>
      <t>Is the principle in operation that a product legally marketed in one member of the common market can also be legally marketed in other members of the common market without further inspection and testing?</t>
    </r>
  </si>
  <si>
    <r>
      <t>b.</t>
    </r>
    <r>
      <rPr>
        <sz val="7"/>
        <color theme="1"/>
        <rFont val="Arial"/>
        <family val="2"/>
      </rPr>
      <t xml:space="preserve">       </t>
    </r>
    <r>
      <rPr>
        <sz val="11"/>
        <color theme="1"/>
        <rFont val="Arial"/>
        <family val="2"/>
      </rPr>
      <t>Is a system in operation whereby the work of inspection bodies in one member country of the common market is accepted by other member countries?</t>
    </r>
  </si>
  <si>
    <t xml:space="preserve">NOTE: BUILDING BLOCKS 1 TO 3 DEAL WITH THE INSPECTION SERVICES SITUATION OF THE COUNTRY AS A WHOLE, WHEREAS BUILDING BLOCKS 4 TO 18 ARE RELEVANT FOR AN INDIVIDUAL INSPECTION SERVICE ORGANIZATION </t>
  </si>
  <si>
    <t>• Legislative instrument establishing the inspection body, if relevant
• Articles of incorporation, if relevant
• Government decisions or decrees, if relevant
• Official organizational structure
• Annual reports of the inspection body</t>
  </si>
  <si>
    <r>
      <t>a.</t>
    </r>
    <r>
      <rPr>
        <sz val="7"/>
        <color theme="1"/>
        <rFont val="Arial"/>
        <family val="2"/>
      </rPr>
      <t xml:space="preserve">       </t>
    </r>
    <r>
      <rPr>
        <sz val="11"/>
        <color theme="1"/>
        <rFont val="Arial"/>
        <family val="2"/>
      </rPr>
      <t>Is the appropriate IT system equipment available for administration of the inspection work and effective communication within the organization (e.g., desktop computers, digital projectors for meeting rooms, and so on)?</t>
    </r>
  </si>
  <si>
    <t>• Accreditation application
• Assessment result of quality management system documentation
• Preassessment record
• Initial assessment reports and records
• List of identified nonconformities
• Records of closeout of nonconformities 
• Accreditation certificate
• Public records of accreditation body 
• Designation records of the relevant regulatory authorities</t>
  </si>
  <si>
    <t>o Promotes participation of inspection bodies in relevant standards and accreditation technical committees or meetings, participates in regional/international fora</t>
  </si>
  <si>
    <t>A systems certification strategy giving effect to the implementation of the quality policy regarding system certification services in the country is in place. It contains the government’s responsibilities regarding a national systems certification scheme, the liberalization of systems certification services regarding regulatory measures, and the role of accreditation in demonstrating the technical competency of systems certification bodies.</t>
  </si>
  <si>
    <t>• Accreditation act, decree, regulation, or similar, if relevant
• Relevant legislative instruments of ministries
• Official lists of designated certification bodies for the regulatory domain</t>
  </si>
  <si>
    <t>• Formal documentation of government support programmes for the certification of SMEs
• Records of certification bodies
• Records of financial support to SMEs once certification has been granted
• Official lists of certified SMEs by certification bodies</t>
  </si>
  <si>
    <t>SMEs are supported through government programmes to obtain systems certification in order to upgrade the quality of their systems and services.</t>
  </si>
  <si>
    <r>
      <t>b.</t>
    </r>
    <r>
      <rPr>
        <sz val="7"/>
        <color theme="1"/>
        <rFont val="Arial"/>
        <family val="2"/>
      </rPr>
      <t xml:space="preserve">       </t>
    </r>
    <r>
      <rPr>
        <sz val="11"/>
        <color theme="1"/>
        <rFont val="Arial"/>
        <family val="2"/>
      </rPr>
      <t>Is a national scheme established by the government or through an association of certification bodies available and used for the registration of quality management and other management systems auditors and lead auditors?</t>
    </r>
  </si>
  <si>
    <t>o Functions of the systems certification body</t>
  </si>
  <si>
    <t>o Finances of the systems certification body</t>
  </si>
  <si>
    <t>• Legislative instrument establishing the certification body, if relevant
• Articles of incorporation, if relevant
• Government decisions or decrees, if relevant
• Official organizational structure
• Annual reports of the certification body</t>
  </si>
  <si>
    <t>o Appointment of the head of the systems certification body</t>
  </si>
  <si>
    <t xml:space="preserve">    d. Does the systems certification body have an adequate arrangement (insurance or reserves) to cover liabilities arising from its operations in each 
of its fields of activities and the geographic areas in which it operates?</t>
  </si>
  <si>
    <t>a. Does the systems certification body have a publicly available impartiality policy which includes the importance of impartiality in certification activities, managing conflict of interest and ensuring objectivity of its certification activities?</t>
  </si>
  <si>
    <t>o Operates as the link between the systems certification body and the governance structure</t>
  </si>
  <si>
    <t>o Oversees the development, marketing, promotion, delivery, and quality of systems certification services</t>
  </si>
  <si>
    <t>o Recommends the annual budget for approval and manages the systems certification body resources within the approved budget</t>
  </si>
  <si>
    <t>The systems certification body’s organizational structure has divisions that support its scopes of certification and complies with accreditation requirements, e.g. an independent certification committee and an impartiality committee.</t>
  </si>
  <si>
    <r>
      <t>a.</t>
    </r>
    <r>
      <rPr>
        <sz val="7"/>
        <color theme="1"/>
        <rFont val="Arial"/>
        <family val="2"/>
      </rPr>
      <t xml:space="preserve">       </t>
    </r>
    <r>
      <rPr>
        <sz val="11"/>
        <color theme="1"/>
        <rFont val="Arial"/>
        <family val="2"/>
      </rPr>
      <t>Has the systems certification body established separate divisions for its various scopes of certification to enhance technical competence and facilitate accreditation, e.g. ISO 9001, ISO 14001, HACCP, and so on?</t>
    </r>
  </si>
  <si>
    <t>For all: Responsibilities yes, competence criteria are not, but the persons are regularly monitored=2; For some=0.3</t>
  </si>
  <si>
    <t>For all: Responsibilities defined, competence criteria are not, and the persons are not monitored=1; For some=0.2</t>
  </si>
  <si>
    <t>The scope of systems certification services provided by the systems certification body is clearly defined and based on market needs.</t>
  </si>
  <si>
    <r>
      <t>15)</t>
    </r>
    <r>
      <rPr>
        <sz val="11"/>
        <color theme="1"/>
        <rFont val="Arial"/>
        <family val="2"/>
        <charset val="238"/>
      </rPr>
      <t xml:space="preserve"> S</t>
    </r>
    <r>
      <rPr>
        <sz val="11"/>
        <color theme="1"/>
        <rFont val="Arial"/>
        <family val="2"/>
      </rPr>
      <t>ystems certification scopes</t>
    </r>
  </si>
  <si>
    <r>
      <t>a.</t>
    </r>
    <r>
      <rPr>
        <sz val="7"/>
        <color theme="1"/>
        <rFont val="Arial"/>
        <family val="2"/>
      </rPr>
      <t xml:space="preserve">        </t>
    </r>
    <r>
      <rPr>
        <sz val="11"/>
        <color theme="1"/>
        <rFont val="Arial"/>
        <family val="2"/>
      </rPr>
      <t xml:space="preserve">Has an initial assessment been conducted by the accreditation body regarding the implementation of the management system documentation and the operations of the systems certification body? </t>
    </r>
  </si>
  <si>
    <t>The process the systems certification body follows after certification (e.g., surveillance and recertification) complies with the requirements of ISO/IEC 17021 (or similar) and IAF mandatory/guidance documents.</t>
  </si>
  <si>
    <r>
      <t>Designated system</t>
    </r>
    <r>
      <rPr>
        <sz val="11"/>
        <color rgb="FFFF0000"/>
        <rFont val="Arial"/>
        <family val="2"/>
      </rPr>
      <t>s</t>
    </r>
    <r>
      <rPr>
        <sz val="11"/>
        <color theme="1"/>
        <rFont val="Arial"/>
        <family val="2"/>
      </rPr>
      <t xml:space="preserve"> certification bodies</t>
    </r>
  </si>
  <si>
    <r>
      <t>System</t>
    </r>
    <r>
      <rPr>
        <sz val="11"/>
        <color rgb="FFFF0000"/>
        <rFont val="Arial"/>
        <family val="2"/>
      </rPr>
      <t>s</t>
    </r>
    <r>
      <rPr>
        <sz val="11"/>
        <color theme="1"/>
        <rFont val="Arial"/>
        <family val="2"/>
      </rPr>
      <t xml:space="preserve"> certification schemes to upgrade SMEs</t>
    </r>
  </si>
  <si>
    <r>
      <t>System</t>
    </r>
    <r>
      <rPr>
        <sz val="11"/>
        <color rgb="FFFF0000"/>
        <rFont val="Arial"/>
        <family val="2"/>
      </rPr>
      <t>s</t>
    </r>
    <r>
      <rPr>
        <sz val="11"/>
        <color theme="1"/>
        <rFont val="Arial"/>
        <family val="2"/>
      </rPr>
      <t xml:space="preserve"> certification scopes</t>
    </r>
  </si>
  <si>
    <t>•  Accreditation act, decree, regulation, or similar, if relevant
•  Relevant legislative instruments of ministries
•  Official lists of designated certification bodies for the regulatory domain</t>
  </si>
  <si>
    <t>Product certification bodies mandated to provide product certification services in the regulatory domain should be designated by the relevant authorities based on their technical competence, i.e., accreditation, and their legal liability in the country.</t>
  </si>
  <si>
    <t>•  Formal documentation of government support programmes for the certification of products manufactured by SMEs
•  Records of certification bodies
•  Records of financial support to SMEs once certification has been granted
•  Official lists of certified SMEs by certification bodies</t>
  </si>
  <si>
    <t>SMEs are supported through government programmes to obtain product certification in order to upgrade the quality of their products.</t>
  </si>
  <si>
    <t>•  Legislative instrument establishing the certification body, if relevant
•  Articles of incorporation, if relevant
•  Government decisions or decrees, if relevant
•  Official organizational structure
•  Annual reports of the certification body</t>
  </si>
  <si>
    <r>
      <t>b.</t>
    </r>
    <r>
      <rPr>
        <sz val="7"/>
        <color theme="1"/>
        <rFont val="Arial"/>
        <family val="2"/>
      </rPr>
      <t xml:space="preserve">       </t>
    </r>
    <r>
      <rPr>
        <sz val="11"/>
        <color theme="1"/>
        <rFont val="Arial"/>
        <family val="2"/>
      </rPr>
      <t>Is specific funding (e.g., income from product certification services, the government, or any other entity/entities or special fund) earmarked for the continued accreditation of the product certification body?</t>
    </r>
  </si>
  <si>
    <t>•  Review of certification body accommodation in light of defined requirements</t>
  </si>
  <si>
    <r>
      <t>a.</t>
    </r>
    <r>
      <rPr>
        <sz val="7"/>
        <color theme="1"/>
        <rFont val="Arial"/>
        <family val="2"/>
      </rPr>
      <t xml:space="preserve">       </t>
    </r>
    <r>
      <rPr>
        <sz val="11"/>
        <color theme="1"/>
        <rFont val="Arial"/>
        <family val="2"/>
      </rPr>
      <t xml:space="preserve">Is the product certification body housed in appropriate premises, i.e., it is easily accessible by clients (e.g., not in the middle of town with traffic problems) and has adequate parking (i.e., not haphazardly all over the sidewalks)? </t>
    </r>
  </si>
  <si>
    <t>d.   Does the PCB have adequate controls in place to protect the security and confidentially of records and electronic data?</t>
  </si>
  <si>
    <t>o Provision for the liberalization of certification of persons in support of regulatory measures, i.e., private sector certification given access in regulatory measures</t>
  </si>
  <si>
    <t>o Names and contact details</t>
  </si>
  <si>
    <r>
      <t xml:space="preserve">    b.</t>
    </r>
    <r>
      <rPr>
        <sz val="7"/>
        <color theme="1"/>
        <rFont val="Arial"/>
        <family val="2"/>
      </rPr>
      <t xml:space="preserve">        </t>
    </r>
    <r>
      <rPr>
        <sz val="11"/>
        <color theme="1"/>
        <rFont val="Arial"/>
        <family val="2"/>
      </rPr>
      <t>Is specific funding (e.g., income from certification services, the government, or any other entity/entities or special fund) earmarked for the continued accreditation of the certification body?</t>
    </r>
  </si>
  <si>
    <t>o Oversees the development, marketing, promotion, delivery, and quality of certification services</t>
  </si>
  <si>
    <t>• Review of certification body accommodation in light of defined requirements.</t>
  </si>
  <si>
    <r>
      <t>c.</t>
    </r>
    <r>
      <rPr>
        <sz val="7"/>
        <color theme="1"/>
        <rFont val="Arial"/>
        <family val="2"/>
      </rPr>
      <t xml:space="preserve">        </t>
    </r>
    <r>
      <rPr>
        <sz val="11"/>
        <color theme="1"/>
        <rFont val="Arial"/>
        <family val="2"/>
      </rPr>
      <t>Are the specifications on which the certification schemes are based clearly defined, reviewed, and validated on an systematic basis?</t>
    </r>
  </si>
  <si>
    <t>a. Does the certification body have sufficient number of examiners and other personnel to perform certification functions relating to the type, range, and volume of work performed?</t>
  </si>
  <si>
    <t>An appropriate management system (e.g., Option A or B of ISO/IEC 17024) formalized in the relevant management system documentation of the certification body is in place.</t>
  </si>
  <si>
    <r>
      <t>a.</t>
    </r>
    <r>
      <rPr>
        <sz val="7"/>
        <color theme="1"/>
        <rFont val="Arial"/>
        <family val="2"/>
      </rPr>
      <t xml:space="preserve">        </t>
    </r>
    <r>
      <rPr>
        <sz val="11"/>
        <color theme="1"/>
        <rFont val="Arial"/>
        <family val="2"/>
      </rPr>
      <t xml:space="preserve">Has an initial assessment been conducted by the accreditation body regarding the implementation of management system documentation and the operations of the certification body? </t>
    </r>
  </si>
  <si>
    <t>c.       Has the certification body implemented an examination process to assess competence based on, and consistent with, the scheme by 
written, oral, practical, observational, or other reliable and objective means and to ensure the comparability of results of each single examination, both in content and difficulty, including the validity of fail/pass decisions?</t>
  </si>
  <si>
    <t>Technical regulation office is being established=1</t>
  </si>
  <si>
    <t>o Determine/define its own budget and income</t>
  </si>
  <si>
    <t>Liaison with regional organizations/quality networks</t>
  </si>
  <si>
    <t>o Review of draft technical regulation for compliance with the technical regulation framework/GRP code before they are promulgated</t>
  </si>
  <si>
    <t>•  Accreditation act, decree, regulation, or similar, if relevant
•  Articles of incorporation, if relevant
•  NAB/RAB council or board policy papers
•  NAB/RAB website and annual reports
•  Government regulations regarding rules of employment in the case of the NAB being a governmental or public body</t>
  </si>
  <si>
    <t xml:space="preserve">•  Accreditation act, decree, regulation, or similar, if relevant
•  Formal government mandate of the NAB/RAB
</t>
  </si>
  <si>
    <t>•  Accreditation act, decree, regulation or similar
•   Articles of incorporation, if relevant
•  NAB/RAB council or board policy papers
•  NAB/RAB website and annual reports
•  Government regulations regarding public entities
•  NAB/RAB council or board committee structures</t>
  </si>
  <si>
    <t>• Legal metrology act, decree, regulation, or similar
• Ministerial decrees, if relevant
• Legal metrology authority council policy papers
• Legal metrology authority website and annual reports
• Government regulations regarding public entities</t>
  </si>
  <si>
    <t>• Relevant legislation (i.e., legal metrology act or similar)
• Official ministerial decisions
• Council decisions and minutes, if relevant
• Official CEO job description
• Agreed-upon CEO key performance indicators</t>
  </si>
  <si>
    <t>A technical regulation framework, a good regulatory practice (GRP) code, or a similar framework enshrined in legislation, provides guidance for all the modalities of the development and implementation of technical regulations across all ministries and regulatory authorities at the national, provincial, or local levels.</t>
  </si>
  <si>
    <t>• Relevant technical regulation legislation
• Formal consignment inspection procedures of the regulatory authority
• Consignment inspection records of the regulatory authority
• GRP code of practice</t>
  </si>
  <si>
    <r>
      <t xml:space="preserve">•  Relevant legislative instruments, e.g., acts of parliament, laws of national congress
•  WTO TBT notifications of the country
•  Relevant ministry papers
•  Model code of good regulatory practice, including RIA basic set up framework/policy     
</t>
    </r>
    <r>
      <rPr>
        <i/>
        <sz val="11"/>
        <color theme="1"/>
        <rFont val="Arial"/>
        <family val="2"/>
      </rPr>
      <t>NOTE: Compulsory or mandatory standards are considered to be technical regulations under the WTO TBT Agreement and should be fully considered when completing this questionnaire.
Also, please note notification of the implementation of the WTO TBT Agreement is different from notifying draft regulations as indicated in Section 10 below.</t>
    </r>
  </si>
  <si>
    <t>•  Technical regulation framework act or similar
•   Technical regulation coordination office or group records</t>
  </si>
  <si>
    <t>Member of regional cooperation body/bodies), but not a signatory of recognition arrangement(s)=2</t>
  </si>
  <si>
    <r>
      <t>d.</t>
    </r>
    <r>
      <rPr>
        <sz val="7"/>
        <color theme="1"/>
        <rFont val="Arial"/>
        <family val="2"/>
      </rPr>
      <t xml:space="preserve">       </t>
    </r>
    <r>
      <rPr>
        <sz val="11"/>
        <color theme="1"/>
        <rFont val="Arial"/>
        <family val="2"/>
      </rPr>
      <t>Does the NSB endeavour to balance membership among important stakeholders?</t>
    </r>
  </si>
  <si>
    <t>Only catalogue online=1</t>
  </si>
  <si>
    <t>Collected but not analysed=1</t>
  </si>
  <si>
    <t xml:space="preserve">• Working (pre-emptive, proactive, and reactive) plans of the regulatory authority
• Risk assessment methodology used by the regulatory authority
• Market surveillance records
</t>
  </si>
  <si>
    <t>The product certification body occupies premises that are accessible to its customers, have few environmental disturbances, and facilitate optimum service delivery.</t>
  </si>
  <si>
    <t>Aggregate score: Designated systems certification bodies</t>
  </si>
  <si>
    <r>
      <t>System</t>
    </r>
    <r>
      <rPr>
        <sz val="11"/>
        <color rgb="FFFF0000"/>
        <rFont val="Arial"/>
        <family val="2"/>
      </rPr>
      <t>s</t>
    </r>
    <r>
      <rPr>
        <sz val="11"/>
        <color theme="1"/>
        <rFont val="Arial"/>
        <family val="2"/>
      </rPr>
      <t xml:space="preserve"> certification strategy</t>
    </r>
  </si>
  <si>
    <t xml:space="preserve">Click on the corresponding tab </t>
  </si>
  <si>
    <t>•  Accreditation act, decree, regulation, or similar, if relevant
•  Articles of incorporation, if relevant
•  Formal agreements between the government and the NAB/RAB
•  NAB/RAB website and annual reports</t>
  </si>
  <si>
    <t>Decision-making process</t>
  </si>
  <si>
    <t>• Standards act, decree, regulation, or similar</t>
  </si>
  <si>
    <t>• Standards act, decree, regulation, or similar
• Articles of incorporation as a private company
• NSB council or board policy papers
• NSB website and annual reports
• Government regulations regarding rules of employment in the case of the NSB being a governmental or public body</t>
  </si>
  <si>
    <t>• Standards act, decree, regulation, or similar
• Formal agreement between the NSB and government
• Official government journal or gazette or similar</t>
  </si>
  <si>
    <t xml:space="preserve">• Standards act, decree, regulation, or similar
• Articles of incorporation as a private company
• NSB council or board policy papers
• NSB website and annual reports
• Government regulations regarding public entities
• NSB council or board committee structures
</t>
  </si>
  <si>
    <t>Relevant legislation (i.e. standards act or similar) or articles of incorporation
• Official ministerial decisions
• Board/Council decisions and minutes
• Official CEO job description
• Agreed CEO key performance indicators</t>
  </si>
  <si>
    <t xml:space="preserve">• Board or council minutes
• Standards approvals committee minutes
• Standards sales information and records
• Standards catalogue
</t>
  </si>
  <si>
    <r>
      <t>New project approval and work program</t>
    </r>
    <r>
      <rPr>
        <sz val="9"/>
        <color rgb="FFFF0000"/>
        <rFont val="Arial"/>
        <family val="2"/>
      </rPr>
      <t>me</t>
    </r>
  </si>
  <si>
    <t>•  Relevant legislation (accreditation act or similar), if relevant
•  Articles of incorporation, if relevant
•  Official ministerial decisions
•  Board or council decisions and minutes
•  Official CEO job description
•  Agreed-upon CEO competence criteria and performance indicators</t>
  </si>
  <si>
    <t>•  Lead assessor/team leader database of the NAB/RAB
•  Formal job description of lead assessors/team leaders
•  Personnel records regarding education, training, experience, and monitoring of lead assessors/team leaders
•   Annual training plans and concomitant records of lead assessors/team leaders
•  Assessment reports</t>
  </si>
  <si>
    <t>•  Metrology act, decree, regulation, or similar
•  NMI website and annual reports</t>
  </si>
  <si>
    <t>•  Metrology act, decree, regulation, or similar
•  NMI website and annual reports
•  Government regulations regarding rules of employment in the case of the NMI being a governmental or public body</t>
  </si>
  <si>
    <t xml:space="preserve">•  Metrology act, decree, regulation, or similar
• Formal agreement between the NMI and government
•  Official government journal or gazette or similar </t>
  </si>
  <si>
    <t xml:space="preserve">•  Metrology act, decree, regulation, or similar
•  NMI website and annual reports
•  Government regulations regarding public entities
•  NMI council or board committee structures
•  NMI council or board </t>
  </si>
  <si>
    <t>•  Relevant legislation (i.e., metrology act or similar)
•  Board or council decisions and minutes
•  Official CEO job description
•  Agreed-upon CEO key performance indicators</t>
  </si>
  <si>
    <t xml:space="preserve">NOTE: BUILDING BLOCKS 1 TO 4 DEAL WITH THE LABORATORY SITUATION OF THE COUNTRY AS A WHOLE, WHEREAS BUILDING BLOCKS 5 TO 22 ARE RELEVANT FOR AN INDIVIDUAL LABORATORY </t>
  </si>
  <si>
    <t>• Review of inspection body accommodation in light of defined requirements</t>
  </si>
  <si>
    <t>• Review of laboratory accommodation in  light of defined requirements</t>
  </si>
  <si>
    <t>• Review of laboratory testing and IT equipment in  light of defined requirements</t>
  </si>
  <si>
    <t>• Review of systems certification body accommodation in light of defined requirements.</t>
  </si>
  <si>
    <r>
      <t xml:space="preserve">     b.</t>
    </r>
    <r>
      <rPr>
        <sz val="7"/>
        <color theme="1"/>
        <rFont val="Arial"/>
        <family val="2"/>
      </rPr>
      <t>      </t>
    </r>
    <r>
      <rPr>
        <sz val="11"/>
        <color theme="1"/>
        <rFont val="Arial"/>
        <family val="2"/>
      </rPr>
      <t xml:space="preserve">Do the interested parties have balanced representation in the board or council with no single party predominating? 
</t>
    </r>
    <r>
      <rPr>
        <i/>
        <sz val="11"/>
        <color theme="1"/>
        <rFont val="Arial"/>
        <family val="2"/>
      </rPr>
      <t xml:space="preserve">           NOTE: If a board or council does not exist, then the score for this question is = 0</t>
    </r>
  </si>
  <si>
    <r>
      <t>c.</t>
    </r>
    <r>
      <rPr>
        <sz val="7"/>
        <color theme="1"/>
        <rFont val="Arial"/>
        <family val="2"/>
      </rPr>
      <t xml:space="preserve">       </t>
    </r>
    <r>
      <rPr>
        <sz val="11"/>
        <color theme="1"/>
        <rFont val="Arial"/>
        <family val="2"/>
      </rPr>
      <t>Is the copyright of national standards protected by a legislative instrument? Or is the copyright not protected, e.g., due to the copyright act of the country, standards belonging to the government/ministry or express permission to reference standards in any TR?</t>
    </r>
  </si>
  <si>
    <t>22) Adoptions of national standards</t>
  </si>
  <si>
    <t>Adoptions of national standards</t>
  </si>
  <si>
    <t xml:space="preserve"> d.  Are regulatory authorities trained regularly on unnecessary technical barriers to trade, GRP, RIA development, how to support their work by QI and the limitations of QI?</t>
  </si>
  <si>
    <t>Following the documentation review after application for accreditation, the preassessment had a positive results.</t>
  </si>
  <si>
    <t>Following the preassessment after application for accreditation, the initial assessment had a positive result.</t>
  </si>
  <si>
    <t>• Accreditation act, decree, regulation, or similar, if relevant
• Relevant legislative instruments of ministries
• Accreditation body lists of accredited inspection bodies                                                                                                                                                                                                                                      
• Official lists of designated inspection bodies for the regulatory domain
• Repository of inspection certificates (optional)</t>
  </si>
  <si>
    <t>National inspection bodies for external markets</t>
  </si>
  <si>
    <t>Management and technical personnel are employed who have the appropriate knowledge and skills assured by appropriate training, qualifications, and experience for the management or the technical knowledge required by the various types of management systems.</t>
  </si>
  <si>
    <r>
      <t>d.</t>
    </r>
    <r>
      <rPr>
        <sz val="7"/>
        <color theme="1"/>
        <rFont val="Arial"/>
        <family val="2"/>
      </rPr>
      <t xml:space="preserve">       </t>
    </r>
    <r>
      <rPr>
        <sz val="11"/>
        <color theme="1"/>
        <rFont val="Arial"/>
        <family val="2"/>
      </rPr>
      <t>Are the legislation or articles of incorporation up-to-date</t>
    </r>
    <r>
      <rPr>
        <sz val="11"/>
        <color theme="1"/>
        <rFont val="Calibri"/>
        <family val="2"/>
      </rPr>
      <t>—</t>
    </r>
    <r>
      <rPr>
        <sz val="11"/>
        <color theme="1"/>
        <rFont val="Arial"/>
        <family val="2"/>
      </rPr>
      <t>i.e., have they been reviewed recently?</t>
    </r>
  </si>
  <si>
    <t>The NAB/RAB top management (including its board or council, if it exists) has the mandate to effectively manage the affairs of the NAB/RAB without undue outside interference or restrictions.</t>
  </si>
  <si>
    <r>
      <t>a.</t>
    </r>
    <r>
      <rPr>
        <sz val="7"/>
        <color theme="1"/>
        <rFont val="Arial"/>
        <family val="2"/>
      </rPr>
      <t xml:space="preserve">       </t>
    </r>
    <r>
      <rPr>
        <sz val="11"/>
        <color theme="1"/>
        <rFont val="Arial"/>
        <family val="2"/>
      </rPr>
      <t xml:space="preserve">The NAB/RAB </t>
    </r>
    <r>
      <rPr>
        <sz val="11"/>
        <color theme="1"/>
        <rFont val="Arial"/>
        <family val="2"/>
        <charset val="238"/>
      </rPr>
      <t xml:space="preserve">top management (including </t>
    </r>
    <r>
      <rPr>
        <sz val="11"/>
        <color theme="1"/>
        <rFont val="Arial"/>
        <family val="2"/>
      </rPr>
      <t>its board or council if it exists) can decide on the following:</t>
    </r>
  </si>
  <si>
    <t>The NAB/RAB has a structure (e.g. a board or council) with fiduciary responsibilities and that approves the NAB/RAB strategy. The structure consists of members from the public and private sectors with specific knowledge regarding accreditation and market realities.</t>
  </si>
  <si>
    <t xml:space="preserve">The NAB is responsible for the impartiality of its activities not allowing commercial, financial, or other pressure to compromise impartiality. The top management has a commitment to impartiality and all personnel and committees who could influence the accreditation process  act objectively and free from any undue commercial, financial, or other pressure. The NAB has a process to identify, analyse, treat, monitor and document on an ongoing basis the risk to impartiality arising from its activities and where risks to impartiality identified, the NAB demonstrates how it eliminates or minimizes such risks.The NAB and any part of the same entity does not offer or provide any service that affects its impartiality. </t>
  </si>
  <si>
    <t>A director or a CEO (or other title) with responsibilities to lead the organization and oversee the day-to-day affairs of the NAB/RAB is appointed.</t>
  </si>
  <si>
    <t>No voting rights=2</t>
  </si>
  <si>
    <r>
      <t>b.</t>
    </r>
    <r>
      <rPr>
        <sz val="7"/>
        <color theme="1"/>
        <rFont val="Arial"/>
        <family val="2"/>
      </rPr>
      <t xml:space="preserve">       </t>
    </r>
    <r>
      <rPr>
        <sz val="11"/>
        <color theme="1"/>
        <rFont val="Arial"/>
        <family val="2"/>
      </rPr>
      <t>Does the NAB/RAB have different divisions, each responsible for a specific accreditation field(s), e.g., calibration laboratories, test laboratories, product certification bodies, management systems certification bodies, and so on?</t>
    </r>
  </si>
  <si>
    <t>For all: Responsibilities are defined, but not competence criteria. Persons are regularly monitored=2; For some=0.3</t>
  </si>
  <si>
    <t>For all: Responsibilities are defined, but not competence criteria. Persons are not monitored=1; For some=0.2</t>
  </si>
  <si>
    <r>
      <t>a.</t>
    </r>
    <r>
      <rPr>
        <sz val="7"/>
        <color theme="1"/>
        <rFont val="Arial"/>
        <family val="2"/>
      </rPr>
      <t xml:space="preserve">       </t>
    </r>
    <r>
      <rPr>
        <sz val="11"/>
        <color theme="1"/>
        <rFont val="Arial"/>
        <family val="2"/>
      </rPr>
      <t>Is the appropriate IT system equipment available for administration of the accreditation work and effective communication within the organization (including digitalization of the accreditation process, desktop computers, digital projectors for meeting rooms, and so on)?</t>
    </r>
  </si>
  <si>
    <r>
      <t>d.</t>
    </r>
    <r>
      <rPr>
        <sz val="7"/>
        <color theme="1"/>
        <rFont val="Arial"/>
        <family val="2"/>
      </rPr>
      <t xml:space="preserve">      </t>
    </r>
    <r>
      <rPr>
        <sz val="11"/>
        <color theme="1"/>
        <rFont val="Arial"/>
        <family val="2"/>
      </rPr>
      <t>Is the appropriate presence on the internet in place, with an up-to-date website containing all relevant NAB/RAB documentation and details of its accredited bodies?</t>
    </r>
  </si>
  <si>
    <r>
      <t>Lead assessors</t>
    </r>
    <r>
      <rPr>
        <sz val="11"/>
        <color theme="1"/>
        <rFont val="Arial"/>
        <family val="2"/>
        <charset val="238"/>
      </rPr>
      <t xml:space="preserve">/team leaders </t>
    </r>
    <r>
      <rPr>
        <sz val="11"/>
        <color theme="1"/>
        <rFont val="Calibri"/>
        <family val="2"/>
      </rPr>
      <t xml:space="preserve">— </t>
    </r>
    <r>
      <rPr>
        <sz val="11"/>
        <color theme="1"/>
        <rFont val="Arial"/>
        <family val="2"/>
      </rPr>
      <t>who are selected, trained, and registered for specific accreditation scopes — are available to lead the assessment teams.</t>
    </r>
  </si>
  <si>
    <t>Yes, but the person is not authorized for each scheme=3</t>
  </si>
  <si>
    <r>
      <rPr>
        <strike/>
        <sz val="11"/>
        <color theme="1"/>
        <rFont val="Arial"/>
        <family val="2"/>
      </rPr>
      <t>c</t>
    </r>
    <r>
      <rPr>
        <sz val="11"/>
        <color theme="1"/>
        <rFont val="Arial"/>
        <family val="2"/>
      </rPr>
      <t>.</t>
    </r>
    <r>
      <rPr>
        <sz val="7"/>
        <color theme="1"/>
        <rFont val="Arial"/>
        <family val="2"/>
      </rPr>
      <t xml:space="preserve">       </t>
    </r>
    <r>
      <rPr>
        <sz val="11"/>
        <color theme="1"/>
        <rFont val="Arial"/>
        <family val="2"/>
      </rPr>
      <t>Is detailed information about the accreditation schemes, including the assessment and the accreditation process, about the application, requirements for accreditation, the decision-making process, accreditation fees, rights and obligations of the conformity assessment bodies, procedures for lodging and handling complaints and appeals, information on the use of the accreditation symbol, and other claims of accreditation publicly available, e.g., on the NAB/RAB website?</t>
    </r>
  </si>
  <si>
    <t>o Remote or on-site assessment, including witnessing</t>
  </si>
  <si>
    <r>
      <t>c.</t>
    </r>
    <r>
      <rPr>
        <sz val="7"/>
        <color theme="1"/>
        <rFont val="Arial"/>
        <family val="2"/>
      </rPr>
      <t xml:space="preserve">       </t>
    </r>
    <r>
      <rPr>
        <sz val="11"/>
        <color theme="1"/>
        <rFont val="Arial"/>
        <family val="2"/>
      </rPr>
      <t xml:space="preserve">Does the NAB/RAB evaluate its </t>
    </r>
    <r>
      <rPr>
        <b/>
        <sz val="11"/>
        <color theme="1"/>
        <rFont val="Arial"/>
        <family val="2"/>
      </rPr>
      <t xml:space="preserve"> </t>
    </r>
    <r>
      <rPr>
        <sz val="11"/>
        <color theme="1"/>
        <rFont val="Arial"/>
        <family val="2"/>
      </rPr>
      <t xml:space="preserve">performance regarding the time taken for accreditation process steps, report it as a nonconformity </t>
    </r>
    <r>
      <rPr>
        <b/>
        <sz val="11"/>
        <color theme="1"/>
        <rFont val="Arial"/>
        <family val="2"/>
      </rPr>
      <t xml:space="preserve"> </t>
    </r>
    <r>
      <rPr>
        <sz val="11"/>
        <color theme="1"/>
        <rFont val="Arial"/>
        <family val="2"/>
      </rPr>
      <t>when relevant, and implement formal corrective action?</t>
    </r>
  </si>
  <si>
    <t>d.     Are accreditation decisions made in accordance with the relevant standards and mandatory and guidance documents?</t>
  </si>
  <si>
    <t>An accreditation certificate is issued, detailing the scope of accreditation. The details of the accredited conformity assessment bodies are published in the publicly available database of the NAB/RAB. An accreditation cycle begins after the date of granting initial accreditation or reassessment, which lasts not longer than 5 years till the decision on the reassessment. The NAB applies an assessment programme for assessing the accredited bodies' activities during the accreditation cycle.</t>
  </si>
  <si>
    <r>
      <t>a.</t>
    </r>
    <r>
      <rPr>
        <sz val="7"/>
        <color theme="1"/>
        <rFont val="Arial"/>
        <family val="2"/>
      </rPr>
      <t xml:space="preserve">       </t>
    </r>
    <r>
      <rPr>
        <sz val="11"/>
        <color theme="1"/>
        <rFont val="Arial"/>
        <family val="2"/>
      </rPr>
      <t>Does the NAB/RAB issue an accreditation certificate complete with a detailed scope for a specific time period?</t>
    </r>
  </si>
  <si>
    <r>
      <t>b.</t>
    </r>
    <r>
      <rPr>
        <sz val="7"/>
        <color theme="1"/>
        <rFont val="Arial"/>
        <family val="2"/>
      </rPr>
      <t xml:space="preserve">       </t>
    </r>
    <r>
      <rPr>
        <sz val="11"/>
        <color theme="1"/>
        <rFont val="Arial"/>
        <family val="2"/>
      </rPr>
      <t xml:space="preserve">Does the NAB apply an assessment programme for each accredited body based on set factors (e.g., knowledge obtained about the accredited body, its management system and activities, and performance) and for the scope of accreditation to be assessed, also taking risk into consideration?
</t>
    </r>
    <r>
      <rPr>
        <i/>
        <sz val="11"/>
        <color theme="1"/>
        <rFont val="Arial"/>
        <family val="2"/>
      </rPr>
      <t xml:space="preserve">(NOTE: Score is 0 if procedures are in place but the body has yet to carry out assessments according to the assessment programme.) </t>
    </r>
  </si>
  <si>
    <r>
      <t xml:space="preserve">The NAB has rules for and monitoring of the use of the accreditation symbol and other claims of accreditation by the conformity assessment bodies. </t>
    </r>
    <r>
      <rPr>
        <sz val="11"/>
        <color theme="1"/>
        <rFont val="Calibri"/>
        <family val="2"/>
        <scheme val="minor"/>
      </rPr>
      <t>If it has an accreditation symbol, the NAB has the legal right to use it and the accreditation symbol is legally protected.</t>
    </r>
  </si>
  <si>
    <r>
      <t xml:space="preserve">      a. Does the NAB have rules for the use </t>
    </r>
    <r>
      <rPr>
        <sz val="11"/>
        <color theme="1"/>
        <rFont val="Calibri"/>
        <family val="2"/>
        <scheme val="minor"/>
      </rPr>
      <t>of its accreditation symbol?</t>
    </r>
  </si>
  <si>
    <r>
      <rPr>
        <sz val="11"/>
        <color theme="1"/>
        <rFont val="Calibri"/>
        <family val="2"/>
        <scheme val="minor"/>
      </rPr>
      <t>There are no rules for other claims of accreditation</t>
    </r>
  </si>
  <si>
    <r>
      <t xml:space="preserve">The NAB has </t>
    </r>
    <r>
      <rPr>
        <sz val="11"/>
        <color theme="1"/>
        <rFont val="Arial"/>
        <family val="2"/>
      </rPr>
      <t>a</t>
    </r>
    <r>
      <rPr>
        <sz val="11"/>
        <color theme="1"/>
        <rFont val="Arial"/>
        <family val="2"/>
        <charset val="238"/>
      </rPr>
      <t xml:space="preserve"> documented process to receive, evaluate and make decision</t>
    </r>
    <r>
      <rPr>
        <sz val="11"/>
        <color theme="1"/>
        <rFont val="Arial"/>
        <family val="2"/>
      </rPr>
      <t>s</t>
    </r>
    <r>
      <rPr>
        <sz val="11"/>
        <color theme="1"/>
        <rFont val="Arial"/>
        <family val="2"/>
        <charset val="238"/>
      </rPr>
      <t xml:space="preserve"> on complaints and  appeals. The decision on complaints and appeals are made by, or reviewed and approved by, </t>
    </r>
    <r>
      <rPr>
        <sz val="11"/>
        <color theme="1"/>
        <rFont val="Arial"/>
        <family val="2"/>
      </rPr>
      <t>an</t>
    </r>
    <r>
      <rPr>
        <sz val="11"/>
        <color theme="1"/>
        <rFont val="Arial"/>
        <family val="2"/>
        <charset val="238"/>
      </rPr>
      <t xml:space="preserve"> individual(s) not involved in the activities in question.</t>
    </r>
  </si>
  <si>
    <r>
      <t>Decision</t>
    </r>
    <r>
      <rPr>
        <sz val="11"/>
        <color theme="1"/>
        <rFont val="Arial"/>
        <family val="2"/>
      </rPr>
      <t>s are</t>
    </r>
    <r>
      <rPr>
        <sz val="11"/>
        <color theme="1"/>
        <rFont val="Arial"/>
        <family val="2"/>
        <charset val="238"/>
      </rPr>
      <t xml:space="preserve"> made by, or reviewed and approved by, </t>
    </r>
    <r>
      <rPr>
        <sz val="11"/>
        <color theme="1"/>
        <rFont val="Arial"/>
        <family val="2"/>
      </rPr>
      <t>an</t>
    </r>
    <r>
      <rPr>
        <sz val="11"/>
        <color theme="1"/>
        <rFont val="Arial"/>
        <family val="2"/>
        <charset val="238"/>
      </rPr>
      <t xml:space="preserve"> individual(s) not involved in the activities in questions.</t>
    </r>
  </si>
  <si>
    <r>
      <t xml:space="preserve">     a. Does the NAB have rules for managing all </t>
    </r>
    <r>
      <rPr>
        <sz val="11"/>
        <color theme="1"/>
        <rFont val="Arial"/>
        <family val="2"/>
      </rPr>
      <t>confidentially obtained</t>
    </r>
    <r>
      <rPr>
        <sz val="11"/>
        <color theme="1"/>
        <rFont val="Arial"/>
        <family val="2"/>
        <charset val="238"/>
      </rPr>
      <t xml:space="preserve"> or created information during the accreditation process?</t>
    </r>
  </si>
  <si>
    <r>
      <t xml:space="preserve">     b Does the NAB have enforceable</t>
    </r>
    <r>
      <rPr>
        <sz val="11"/>
        <color theme="1"/>
        <rFont val="Arial"/>
        <family val="2"/>
      </rPr>
      <t xml:space="preserve"> confidentiality </t>
    </r>
    <r>
      <rPr>
        <sz val="11"/>
        <color theme="1"/>
        <rFont val="Arial"/>
        <family val="2"/>
        <charset val="238"/>
      </rPr>
      <t xml:space="preserve">agreements with its personnel, including any committee members, contractors, personnel of external bodies, or individuals acting on behalf of the NAB </t>
    </r>
    <r>
      <rPr>
        <sz val="11"/>
        <color theme="1"/>
        <rFont val="Arial"/>
        <family val="2"/>
      </rPr>
      <t>concerning information that is obtained or created</t>
    </r>
    <r>
      <rPr>
        <sz val="11"/>
        <color theme="1"/>
        <rFont val="Arial"/>
        <family val="2"/>
        <charset val="238"/>
      </rPr>
      <t xml:space="preserve"> during the performance of the NAB</t>
    </r>
    <r>
      <rPr>
        <sz val="11"/>
        <color theme="1"/>
        <rFont val="Arial"/>
        <family val="2"/>
      </rPr>
      <t>'s tasks</t>
    </r>
    <r>
      <rPr>
        <sz val="11"/>
        <color theme="1"/>
        <rFont val="Arial"/>
        <family val="2"/>
        <charset val="238"/>
      </rPr>
      <t xml:space="preserve">, except </t>
    </r>
    <r>
      <rPr>
        <sz val="11"/>
        <color theme="1"/>
        <rFont val="Arial"/>
        <family val="2"/>
      </rPr>
      <t>where</t>
    </r>
    <r>
      <rPr>
        <sz val="11"/>
        <color theme="1"/>
        <rFont val="Arial"/>
        <family val="2"/>
        <charset val="238"/>
      </rPr>
      <t xml:space="preserve"> required by law?</t>
    </r>
  </si>
  <si>
    <r>
      <t>A formal training system to train new personnel, including lead assessors/team leaders, assessors, and technical experts as well as a register of their education, training, and technical and assessment experience are in place.                                                                                                                                                                                          
(</t>
    </r>
    <r>
      <rPr>
        <i/>
        <sz val="11"/>
        <color theme="1"/>
        <rFont val="Arial"/>
        <family val="2"/>
      </rPr>
      <t>NOTE: Not to be confused with 12(c) and 13(c). While the focus is similar in 12(c) and 13(c), the questions here address whether the NAB/RAB has trained people on board and if the NAB/RAB can train these people themselves.)</t>
    </r>
    <r>
      <rPr>
        <sz val="11"/>
        <color theme="1"/>
        <rFont val="Arial"/>
        <family val="2"/>
      </rPr>
      <t xml:space="preserve"> </t>
    </r>
  </si>
  <si>
    <r>
      <t>a.</t>
    </r>
    <r>
      <rPr>
        <sz val="7"/>
        <color theme="1"/>
        <rFont val="Arial"/>
        <family val="2"/>
      </rPr>
      <t xml:space="preserve">       </t>
    </r>
    <r>
      <rPr>
        <sz val="11"/>
        <color theme="1"/>
        <rFont val="Arial"/>
        <family val="2"/>
      </rPr>
      <t>Does the NAB/RAB have a formal training programme for the following?</t>
    </r>
  </si>
  <si>
    <t>The NAB/RAB is an active member of a regional cooperation body recognized by ILAC and the IAF. In addition, if based in a country party to a regional trade agreement, the NAB/RAB is an active participant in concomitant regional accreditation organizations.</t>
  </si>
  <si>
    <t xml:space="preserve">Member and signatory of one ILAC or IAF regional cooperation body=3 </t>
  </si>
  <si>
    <r>
      <t>b.</t>
    </r>
    <r>
      <rPr>
        <sz val="7"/>
        <color theme="1"/>
        <rFont val="Arial"/>
        <family val="2"/>
      </rPr>
      <t xml:space="preserve">       </t>
    </r>
    <r>
      <rPr>
        <sz val="11"/>
        <color theme="1"/>
        <rFont val="Arial"/>
        <family val="2"/>
      </rPr>
      <t xml:space="preserve">Does the NAB/RAB actively participate in regional trade agreement-related accreditation organizations or committees? 
</t>
    </r>
    <r>
      <rPr>
        <i/>
        <sz val="11"/>
        <color theme="1"/>
        <rFont val="Arial"/>
        <family val="2"/>
      </rPr>
      <t>NOTE: These regional organizations or committees are usually established to harmonize accreditation activities within the region defined by the trade agreement. They are not the same as regional cooperation bodies or groups.</t>
    </r>
  </si>
  <si>
    <t>•  Formal application for signatory status
•  Time schedule for peer evaluation programme
•  Peer evaluation reports
• Signatory status is listed on ILAC and IAF websites</t>
  </si>
  <si>
    <t>A standards strategy giving effect to the implementation of the quality policy regarding standards development, publication, and information is in place. It covers standards to be developed in the short to medium term, information systems, gaining stakeholder support, and building capacity in the NSB to implement the strategy.</t>
  </si>
  <si>
    <t>o Sectors identified for the development of standards</t>
  </si>
  <si>
    <r>
      <t>The NSB has a board or council with fiduciary responsibilities that approves the NSB strategy. The board or council consists of members from the public and private sectors and civil society</t>
    </r>
    <r>
      <rPr>
        <i/>
        <sz val="11"/>
        <color theme="1"/>
        <rFont val="Arial"/>
        <family val="2"/>
      </rPr>
      <t xml:space="preserve"> </t>
    </r>
    <r>
      <rPr>
        <sz val="11"/>
        <color theme="1"/>
        <rFont val="Arial"/>
        <family val="2"/>
      </rPr>
      <t>with specific knowledge regarding standardization and market realities.</t>
    </r>
  </si>
  <si>
    <t>• Consideration of the NSB premises in relation to design, access, maintenance and archiving
• Review of technical committee meeting rooms and facilities
• Review of the standards information centre</t>
  </si>
  <si>
    <r>
      <t>a.</t>
    </r>
    <r>
      <rPr>
        <sz val="7"/>
        <color theme="1"/>
        <rFont val="Arial"/>
        <family val="2"/>
      </rPr>
      <t xml:space="preserve">       </t>
    </r>
    <r>
      <rPr>
        <sz val="11"/>
        <color theme="1"/>
        <rFont val="Arial"/>
        <family val="2"/>
      </rPr>
      <t xml:space="preserve">Does the NSB follow a formal procedure for the evaluation of new project proposals with the following elements?
</t>
    </r>
    <r>
      <rPr>
        <i/>
        <sz val="11"/>
        <color theme="1"/>
        <rFont val="Arial"/>
        <family val="2"/>
      </rPr>
      <t xml:space="preserve">NOTE: Each of the sub-elements counts as 1 point if present; the table in the next column indicates the score. </t>
    </r>
  </si>
  <si>
    <r>
      <t xml:space="preserve">o Determination of the net value of the proposal
</t>
    </r>
    <r>
      <rPr>
        <i/>
        <sz val="11"/>
        <color theme="1"/>
        <rFont val="Arial"/>
        <family val="2"/>
      </rPr>
      <t>NOTE: The net value is determined by the benefit that society would gain by the standard's implementation offset by the total cost that all relevant operators have to invest in its implementation.</t>
    </r>
  </si>
  <si>
    <r>
      <t>d.</t>
    </r>
    <r>
      <rPr>
        <sz val="7"/>
        <color theme="1"/>
        <rFont val="Arial"/>
        <family val="2"/>
      </rPr>
      <t xml:space="preserve">       </t>
    </r>
    <r>
      <rPr>
        <sz val="11"/>
        <color theme="1"/>
        <rFont val="Arial"/>
        <family val="2"/>
      </rPr>
      <t xml:space="preserve">Is the documentation in a format that facilitates the discussion on technical requirements?
</t>
    </r>
    <r>
      <rPr>
        <i/>
        <sz val="11"/>
        <color theme="1"/>
        <rFont val="Arial"/>
        <family val="2"/>
      </rPr>
      <t>NOTE: The documentation could be a draft text for a new standard, a copy of a regional or international standard to be adopted, a text fully updated based on decisions of the previous meeting.  If international or regional standards need to be translated to facilitate a proper discussion, this should be arranged by the secretariat before the meeting, not during the meeting as this would waste time.</t>
    </r>
  </si>
  <si>
    <t xml:space="preserve">Ad hoc=1 </t>
  </si>
  <si>
    <t>The NSB uses international standards, where they exist or where their completion is imminent, as a basis for national standards except where such international standards would be ineffective or inappropriate, e.g., country specificities of the product (service), insufficient level of protection, fundamental climatic or geographical factors, or fundamental technological problems.</t>
  </si>
  <si>
    <r>
      <t>d.</t>
    </r>
    <r>
      <rPr>
        <sz val="7"/>
        <color theme="1"/>
        <rFont val="Arial"/>
        <family val="2"/>
      </rPr>
      <t xml:space="preserve">       </t>
    </r>
    <r>
      <rPr>
        <sz val="11"/>
        <color theme="1"/>
        <rFont val="Arial"/>
        <family val="2"/>
      </rPr>
      <t>Does the WTO Inquiry Point collate comments on WTO TBT notifications for later consideration by the relevant ministry and for forwarding it to the country's WTO representative in Geneva?</t>
    </r>
  </si>
  <si>
    <t>• Regional membership status of the country
• Relevant regional treaties, protocols, agreements, or legislation
• Catalogue entries of regional standards adopted by the NSB
• Annual reports of the NSB
• NSB internal reports of regional standards body meetings</t>
  </si>
  <si>
    <t>The NMI has a board or council with fiduciary responsibilities and that approves the NMI strategy. The board or council consists of members from the public and private sectors with specific knowledge regarding metrology and market realities.</t>
  </si>
  <si>
    <t>c.     Is the CEO a member of the board or council with the authority to convene regular or extraordinary meetings of the council and propose points for the agenda?</t>
  </si>
  <si>
    <t>The organizational structure of the NMI provides for all metrology fields; the concomitant service delivery (e.g., calibration, intercomparisons, and certified reference materials); and metrology advice, training, and development.</t>
  </si>
  <si>
    <t>Insufficient, but plan/project exists=3</t>
  </si>
  <si>
    <r>
      <t>d.</t>
    </r>
    <r>
      <rPr>
        <sz val="7"/>
        <color theme="1"/>
        <rFont val="Arial"/>
        <family val="2"/>
      </rPr>
      <t xml:space="preserve">       </t>
    </r>
    <r>
      <rPr>
        <sz val="11"/>
        <color theme="1"/>
        <rFont val="Arial"/>
        <family val="2"/>
      </rPr>
      <t>In addition to the laboratories, is appropriate office space as well as meeting rooms for individual customer discussions and meetings of metrology technical committees provided for the staff?</t>
    </r>
  </si>
  <si>
    <r>
      <t xml:space="preserve">  a.</t>
    </r>
    <r>
      <rPr>
        <sz val="7"/>
        <color theme="1"/>
        <rFont val="Arial"/>
        <family val="2"/>
      </rPr>
      <t xml:space="preserve">       </t>
    </r>
    <r>
      <rPr>
        <sz val="11"/>
        <color theme="1"/>
        <rFont val="Arial"/>
        <family val="2"/>
      </rPr>
      <t>Does the NMI participate, with satisfactory results, in interlaboratory comparisons with other laboratories in the country or region?</t>
    </r>
  </si>
  <si>
    <t>•  Key Comparison Database (KCDB) of the BIPM
* Accredited scopes</t>
  </si>
  <si>
    <r>
      <t>b.</t>
    </r>
    <r>
      <rPr>
        <sz val="7"/>
        <color theme="1"/>
        <rFont val="Arial"/>
        <family val="2"/>
      </rPr>
      <t xml:space="preserve">       </t>
    </r>
    <r>
      <rPr>
        <sz val="11"/>
        <color theme="1"/>
        <rFont val="Arial"/>
        <family val="2"/>
      </rPr>
      <t>Are some CMCs of the NMI listed in the BIPM KCDB and/or accredited?</t>
    </r>
  </si>
  <si>
    <r>
      <t>c.</t>
    </r>
    <r>
      <rPr>
        <sz val="7"/>
        <color theme="1"/>
        <rFont val="Arial"/>
        <family val="2"/>
      </rPr>
      <t xml:space="preserve">       </t>
    </r>
    <r>
      <rPr>
        <sz val="11"/>
        <color theme="1"/>
        <rFont val="Arial"/>
        <family val="2"/>
      </rPr>
      <t>Is a formal, long-term programme in place to continue the establishment of CMCs and their listing in the BIPM KCDB and/or accreditation?</t>
    </r>
  </si>
  <si>
    <r>
      <t>c.</t>
    </r>
    <r>
      <rPr>
        <sz val="7"/>
        <color theme="1"/>
        <rFont val="Arial"/>
        <family val="2"/>
      </rPr>
      <t xml:space="preserve">       </t>
    </r>
    <r>
      <rPr>
        <sz val="11"/>
        <color theme="1"/>
        <rFont val="Arial"/>
        <family val="2"/>
      </rPr>
      <t>Are the calibration laboratories accredited to ISO/IEC 17025 for the relevant calibration services?</t>
    </r>
  </si>
  <si>
    <t>Actions implemented for the development of digitization of metrology and digital transformation</t>
  </si>
  <si>
    <t xml:space="preserve">  a.    Are actions implemented for the development of digitization of metrology and digital transformation?</t>
  </si>
  <si>
    <t>Alignment of digitization with national production systems and industry 4.0</t>
  </si>
  <si>
    <t>Digital calibration certificates (DCCs) in XML format</t>
  </si>
  <si>
    <t xml:space="preserve">   b.   Is digitization of metrology  and digital transformation considered in the training system for metrologists?</t>
  </si>
  <si>
    <t>Training and dissemination of knowledge concerning digitization of metrology and digital transformation</t>
  </si>
  <si>
    <t>The NMI is an active member of a regional metrology organization (RMO) recognized by the BIPM and participates in regional interlaboratory comparisons to establish the CMCs that form the basis of recognition within the CGPM MRA. In addition, if based in a country party to a regional trade agreement, the NMI is an active participant in concomitant regional metrology entities to represent the interests of its country.</t>
  </si>
  <si>
    <t>Yes, country and NMI participate=4</t>
  </si>
  <si>
    <t>NMI participates in NMI Directors meeting only=1</t>
  </si>
  <si>
    <t>Half of the committees are relevant for the country=1</t>
  </si>
  <si>
    <t>o It has metrological experience and scientific expertise</t>
  </si>
  <si>
    <t>o It provides traceability through calibration services on an equal basis to all customers</t>
  </si>
  <si>
    <t>o It acts in ways similar to the NMI in clearly defined metrology areas</t>
  </si>
  <si>
    <t>o It is appropriately resourced and stable for its role in the national metrology system</t>
  </si>
  <si>
    <r>
      <t>a.</t>
    </r>
    <r>
      <rPr>
        <sz val="7"/>
        <color theme="1"/>
        <rFont val="Arial"/>
        <family val="2"/>
      </rPr>
      <t xml:space="preserve">       </t>
    </r>
    <r>
      <rPr>
        <sz val="11"/>
        <color theme="1"/>
        <rFont val="Arial"/>
        <family val="2"/>
      </rPr>
      <t>Has the legal metrology authority implemented a formal quality management system in accordance with ISO/IEC 17020, ISO/IEC 17025, and/or ISO/IEC 17065, as applicable?</t>
    </r>
  </si>
  <si>
    <t>In the process of implementation=1</t>
  </si>
  <si>
    <r>
      <t>d.</t>
    </r>
    <r>
      <rPr>
        <sz val="7"/>
        <color theme="1"/>
        <rFont val="Arial"/>
        <family val="2"/>
      </rPr>
      <t xml:space="preserve">       </t>
    </r>
    <r>
      <rPr>
        <sz val="11"/>
        <color theme="1"/>
        <rFont val="Arial"/>
        <family val="2"/>
      </rPr>
      <t>Does the legal metrology authority plan for scheduled market surveillance as well as off-schedule surveillance in response to</t>
    </r>
    <r>
      <rPr>
        <b/>
        <sz val="11"/>
        <color theme="1"/>
        <rFont val="Arial"/>
        <family val="2"/>
      </rPr>
      <t xml:space="preserve"> </t>
    </r>
    <r>
      <rPr>
        <sz val="11"/>
        <color theme="1"/>
        <rFont val="Arial"/>
        <family val="2"/>
      </rPr>
      <t>a complaint or at the request of a court of law?</t>
    </r>
  </si>
  <si>
    <r>
      <t>b.</t>
    </r>
    <r>
      <rPr>
        <sz val="7"/>
        <color theme="1"/>
        <rFont val="Arial"/>
        <family val="2"/>
      </rPr>
      <t xml:space="preserve">       </t>
    </r>
    <r>
      <rPr>
        <sz val="11"/>
        <color theme="1"/>
        <rFont val="Arial"/>
        <family val="2"/>
      </rPr>
      <t xml:space="preserve">Does the legal metrology authority participate actively in regional trade agreement-related metrology organizations or committees?
</t>
    </r>
    <r>
      <rPr>
        <i/>
        <sz val="11"/>
        <color theme="1"/>
        <rFont val="Arial"/>
        <family val="2"/>
      </rPr>
      <t xml:space="preserve">
NOTE: These regional organizations or committees are usually established to harmonize metrology activities within the region defined by the trade agreement. They are not necessarily the same as the OIML-recognized liaison organizations.</t>
    </r>
  </si>
  <si>
    <r>
      <t>c.</t>
    </r>
    <r>
      <rPr>
        <sz val="7"/>
        <color theme="1"/>
        <rFont val="Arial"/>
        <family val="2"/>
      </rPr>
      <t xml:space="preserve">       </t>
    </r>
    <r>
      <rPr>
        <sz val="11"/>
        <color theme="1"/>
        <rFont val="Arial"/>
        <family val="2"/>
      </rPr>
      <t>Is the legal metrology authority a signatory of the OIML Certification System?</t>
    </r>
  </si>
  <si>
    <t>Accreditation not always used=2</t>
  </si>
  <si>
    <r>
      <t>a.</t>
    </r>
    <r>
      <rPr>
        <sz val="7"/>
        <color theme="1"/>
        <rFont val="Arial"/>
        <family val="2"/>
      </rPr>
      <t xml:space="preserve">       </t>
    </r>
    <r>
      <rPr>
        <sz val="11"/>
        <color theme="1"/>
        <rFont val="Arial"/>
        <family val="2"/>
      </rPr>
      <t xml:space="preserve">Is a technical regulation framework (or however named) applicable to all authorities developing and implementing technical regulations on the statute books?
</t>
    </r>
    <r>
      <rPr>
        <i/>
        <sz val="11"/>
        <color theme="1"/>
        <rFont val="Arial"/>
        <family val="2"/>
      </rPr>
      <t>NOTE: If your answer is "No", please enter 0 for all responses to the questions in (b) below.</t>
    </r>
  </si>
  <si>
    <t>o Assessing the regulatory impact of the draft regulation by applying the RIA methodology</t>
  </si>
  <si>
    <t xml:space="preserve">3) Regulatory authorities </t>
  </si>
  <si>
    <t>•  Technical regulation legislation
•  International and regional trade agreements  &amp; recommendations
•  Official ministerial decisions
•  National TBT Enquiry Point information</t>
  </si>
  <si>
    <r>
      <t xml:space="preserve">     c.</t>
    </r>
    <r>
      <rPr>
        <sz val="7"/>
        <color theme="1"/>
        <rFont val="Arial"/>
        <family val="2"/>
      </rPr>
      <t xml:space="preserve">       </t>
    </r>
    <r>
      <rPr>
        <sz val="11"/>
        <color theme="1"/>
        <rFont val="Arial"/>
        <family val="2"/>
      </rPr>
      <t>Are the responsibilities of every regulatory authority clearly articulated in the relevant legislative instruments regarding pre-market and in-market surveillance activities (e.g., pre-market approval, market surveillance, and imposition of sanctions) without institutional overlaps?</t>
    </r>
  </si>
  <si>
    <r>
      <t>a.</t>
    </r>
    <r>
      <rPr>
        <sz val="7"/>
        <color theme="1"/>
        <rFont val="Arial"/>
        <family val="2"/>
      </rPr>
      <t xml:space="preserve">       </t>
    </r>
    <r>
      <rPr>
        <sz val="11"/>
        <color theme="1"/>
        <rFont val="Arial"/>
        <family val="2"/>
      </rPr>
      <t>Does the regulatory authority have a responsible individual (director or other title) dedicated to managing the affairs of the regulatory authority?</t>
    </r>
  </si>
  <si>
    <r>
      <t>b.</t>
    </r>
    <r>
      <rPr>
        <sz val="7"/>
        <color theme="1"/>
        <rFont val="Arial"/>
        <family val="2"/>
      </rPr>
      <t xml:space="preserve">       </t>
    </r>
    <r>
      <rPr>
        <sz val="11"/>
        <color theme="1"/>
        <rFont val="Arial"/>
        <family val="2"/>
      </rPr>
      <t>Is the responsible individual (director or other title) of the regulatory authority responsible for the following without undue interference from outside?</t>
    </r>
  </si>
  <si>
    <t>•  Approved organizational structure
•  Ministerial decisions                                                                                                                                                                                             •  Market supervision proactive and reactive plans   
•  Financial system documentation</t>
  </si>
  <si>
    <r>
      <t>c.</t>
    </r>
    <r>
      <rPr>
        <sz val="7"/>
        <color theme="1"/>
        <rFont val="Arial"/>
        <family val="2"/>
      </rPr>
      <t>      </t>
    </r>
    <r>
      <rPr>
        <sz val="11"/>
        <color theme="1"/>
        <rFont val="Arial"/>
        <family val="2"/>
      </rPr>
      <t>Does the regulatory authority have the following relevant support functions?</t>
    </r>
  </si>
  <si>
    <r>
      <t>a.</t>
    </r>
    <r>
      <rPr>
        <sz val="7"/>
        <color theme="1"/>
        <rFont val="Arial"/>
        <family val="2"/>
      </rPr>
      <t xml:space="preserve">       </t>
    </r>
    <r>
      <rPr>
        <sz val="11"/>
        <color theme="1"/>
        <rFont val="Arial"/>
        <family val="2"/>
      </rPr>
      <t>Is the regulatory authority's head office housed in appropriate premises that allow for acceptable working conditions for employees (light, ventilation, temperature, space available, furniture, and so on)?</t>
    </r>
  </si>
  <si>
    <r>
      <t>b.</t>
    </r>
    <r>
      <rPr>
        <sz val="7"/>
        <color theme="1"/>
        <rFont val="Arial"/>
        <family val="2"/>
      </rPr>
      <t xml:space="preserve">       </t>
    </r>
    <r>
      <rPr>
        <sz val="11"/>
        <color theme="1"/>
        <rFont val="Arial"/>
        <family val="2"/>
      </rPr>
      <t>Are the regulatory authority's provincial or local offices housed in appropriate premises that allow for acceptable working conditions for employees (light, ventilation, temperature, space available, furniture, and so on)?</t>
    </r>
  </si>
  <si>
    <t>o Storage space for storing product samples for a specific time where there is no risk of deterioration</t>
  </si>
  <si>
    <r>
      <t>b.</t>
    </r>
    <r>
      <rPr>
        <sz val="7"/>
        <color theme="1"/>
        <rFont val="Arial"/>
        <family val="2"/>
      </rPr>
      <t xml:space="preserve">       </t>
    </r>
    <r>
      <rPr>
        <sz val="11"/>
        <color theme="1"/>
        <rFont val="Arial"/>
        <family val="2"/>
      </rPr>
      <t>Have working standards been established to calibrate all the inspection equipment? And are these working standards traceably calibrated to national measurement standards?</t>
    </r>
  </si>
  <si>
    <t>A quality management system in accordance with ISO/IEC 17020 (inspection), ISO/IEC 17025 (test laboratories), and/or ISO/IEC 17065 (product certification), as applicable, has been implemented and is maintained.</t>
  </si>
  <si>
    <r>
      <t>b.</t>
    </r>
    <r>
      <rPr>
        <sz val="7"/>
        <color theme="1"/>
        <rFont val="Arial"/>
        <family val="2"/>
      </rPr>
      <t xml:space="preserve">       </t>
    </r>
    <r>
      <rPr>
        <sz val="11"/>
        <color theme="1"/>
        <rFont val="Arial"/>
        <family val="2"/>
      </rPr>
      <t>Has the quality management system of the regulatory authority been independently assessed and accredited?</t>
    </r>
  </si>
  <si>
    <r>
      <t xml:space="preserve">• Relevant technical regulation legislation  
• Specified procedure in place (e.g.  good regulatory practice code, including records of RIAs conducted)
• Records of all the ministries regarding the development of technical regulations                                                                                                                                                                                                                                
• Notification records of the WTO TBT Secretariat
•  Published implementation transition periods                                                                                                                                                                                         
</t>
    </r>
    <r>
      <rPr>
        <i/>
        <sz val="11"/>
        <color theme="1"/>
        <rFont val="Arial"/>
        <family val="2"/>
      </rPr>
      <t>Note: Relevant legislation should consider applicable procedure to enact regulations. Please note standards-setting procedure may not comply with WTO TBT Agreement when private actors decide on issues related to government functions.</t>
    </r>
  </si>
  <si>
    <r>
      <t>a.</t>
    </r>
    <r>
      <rPr>
        <sz val="7"/>
        <color theme="1"/>
        <rFont val="Arial"/>
        <family val="2"/>
      </rPr>
      <t xml:space="preserve">       </t>
    </r>
    <r>
      <rPr>
        <sz val="11"/>
        <color theme="1"/>
        <rFont val="Arial"/>
        <family val="2"/>
      </rPr>
      <t xml:space="preserve">Does the regulatory authority have a regulatory impact assessment (RIA) </t>
    </r>
    <r>
      <rPr>
        <sz val="11"/>
        <color theme="1"/>
        <rFont val="Calibri"/>
        <family val="2"/>
      </rPr>
      <t xml:space="preserve">— </t>
    </r>
    <r>
      <rPr>
        <sz val="11"/>
        <color theme="1"/>
        <rFont val="Arial"/>
        <family val="2"/>
      </rPr>
      <t>including (i) the need to regulate, (ii) assessment of state intervention options, and (iii) choosing the least burdensome one — conducted before a new technical regulation is developed and implemented?</t>
    </r>
  </si>
  <si>
    <r>
      <t>b.</t>
    </r>
    <r>
      <rPr>
        <sz val="7"/>
        <color theme="1"/>
        <rFont val="Arial"/>
        <family val="2"/>
      </rPr>
      <t xml:space="preserve">       </t>
    </r>
    <r>
      <rPr>
        <sz val="11"/>
        <color theme="1"/>
        <rFont val="Arial"/>
        <family val="2"/>
      </rPr>
      <t xml:space="preserve">Does the regulatory authority inspect (directly or thorough an accredited inspection or certification body) such </t>
    </r>
    <r>
      <rPr>
        <i/>
        <sz val="11"/>
        <color theme="1"/>
        <rFont val="Arial"/>
        <family val="2"/>
      </rPr>
      <t>high-risk</t>
    </r>
    <r>
      <rPr>
        <sz val="11"/>
        <color theme="1"/>
        <rFont val="Arial"/>
        <family val="2"/>
      </rPr>
      <t xml:space="preserve"> products, or have them inspected, at the ports of entry, at premises of manufacturers or producers, and in local warehouses based on an appropriate risk assessment?
</t>
    </r>
  </si>
  <si>
    <r>
      <t>c.</t>
    </r>
    <r>
      <rPr>
        <sz val="7"/>
        <color theme="1"/>
        <rFont val="Arial"/>
        <family val="2"/>
      </rPr>
      <t xml:space="preserve">       </t>
    </r>
    <r>
      <rPr>
        <sz val="11"/>
        <color theme="1"/>
        <rFont val="Arial"/>
        <family val="2"/>
      </rPr>
      <t xml:space="preserve">Does the regulatory authority keep appropriate records, which can stand the scrutiny of a court of law, of all consignment inspections? </t>
    </r>
  </si>
  <si>
    <r>
      <t>a.</t>
    </r>
    <r>
      <rPr>
        <sz val="7"/>
        <color theme="1"/>
        <rFont val="Arial"/>
        <family val="2"/>
      </rPr>
      <t xml:space="preserve">       </t>
    </r>
    <r>
      <rPr>
        <sz val="11"/>
        <color theme="1"/>
        <rFont val="Arial"/>
        <family val="2"/>
      </rPr>
      <t>Has the regulatory authority established a market surveillance system, plan, or programme covering all products for which it is responsible?</t>
    </r>
  </si>
  <si>
    <r>
      <t>b.</t>
    </r>
    <r>
      <rPr>
        <sz val="7"/>
        <color theme="1"/>
        <rFont val="Arial"/>
        <family val="2"/>
      </rPr>
      <t xml:space="preserve">       </t>
    </r>
    <r>
      <rPr>
        <sz val="11"/>
        <color theme="1"/>
        <rFont val="Arial"/>
        <family val="2"/>
      </rPr>
      <t>Is the market surveillance regime based on a continuous risk assessment of the impact that a nonconforming product could have and of the possibility of such an impact happening?</t>
    </r>
  </si>
  <si>
    <r>
      <t>d.</t>
    </r>
    <r>
      <rPr>
        <sz val="7"/>
        <color theme="1"/>
        <rFont val="Arial"/>
        <family val="2"/>
      </rPr>
      <t xml:space="preserve">       </t>
    </r>
    <r>
      <rPr>
        <sz val="11"/>
        <color theme="1"/>
        <rFont val="Arial"/>
        <family val="2"/>
      </rPr>
      <t>Does the regulatory authority plan for scheduled market surveillance as well as off-schedule surveillance to address immediate threats or at the request of a court of law?</t>
    </r>
  </si>
  <si>
    <t xml:space="preserve">• Training programmes
• Training records
• Appointment records of inspectors
• Records of inspectors' issued and withdrawn identity cards </t>
  </si>
  <si>
    <r>
      <t>c.</t>
    </r>
    <r>
      <rPr>
        <sz val="7"/>
        <color theme="1"/>
        <rFont val="Arial"/>
        <family val="2"/>
      </rPr>
      <t xml:space="preserve">       </t>
    </r>
    <r>
      <rPr>
        <sz val="11"/>
        <color theme="1"/>
        <rFont val="Arial"/>
        <family val="2"/>
      </rPr>
      <t>Are the inspectors issued with an inspector’s identification card or similar upon passing the required examinations, and are their names available to the public?</t>
    </r>
  </si>
  <si>
    <t>Yes, but not publicly available=2</t>
  </si>
  <si>
    <r>
      <t>d.</t>
    </r>
    <r>
      <rPr>
        <sz val="7"/>
        <color theme="1"/>
        <rFont val="Arial"/>
        <family val="2"/>
      </rPr>
      <t>      </t>
    </r>
    <r>
      <rPr>
        <sz val="11"/>
        <color theme="1"/>
        <rFont val="Arial"/>
        <family val="2"/>
      </rPr>
      <t>Is official information on nonconforming products publicly available (e.g., on the internet) to interested parties?</t>
    </r>
  </si>
  <si>
    <t>o Recognition of technical regulation pre-market approvals of other members of the region</t>
  </si>
  <si>
    <t>Test laboratories that provide testing services for major exported products are recognized by the export market authorities.</t>
  </si>
  <si>
    <t>Yes, but coordination not taking place=2</t>
  </si>
  <si>
    <t>Yes, posted on internet=4</t>
  </si>
  <si>
    <t>The test laboratory has a board or council, which could be the governance of the larger entity the laboratory is part of, with fiduciary responsibilities and that approves the test laboratory strategy. The board or council consists of members with specific knowledge regarding the testing scope of the laboratory and market realities.</t>
  </si>
  <si>
    <r>
      <t>b.</t>
    </r>
    <r>
      <rPr>
        <sz val="7"/>
        <color theme="1"/>
        <rFont val="Arial"/>
        <family val="2"/>
      </rPr>
      <t xml:space="preserve">       </t>
    </r>
    <r>
      <rPr>
        <sz val="11"/>
        <color theme="1"/>
        <rFont val="Arial"/>
        <family val="2"/>
      </rPr>
      <t>Do the board or council members have relevant knowledge of and experience with the testing scope of the laboratory and its market?</t>
    </r>
  </si>
  <si>
    <t>• Quality management system documentation
• Test laboratory website
• Test laboratory marketing materials and brochures
• Accreditation records</t>
  </si>
  <si>
    <r>
      <t>c.</t>
    </r>
    <r>
      <rPr>
        <sz val="7"/>
        <color theme="1"/>
        <rFont val="Arial"/>
        <family val="2"/>
      </rPr>
      <t xml:space="preserve">        </t>
    </r>
    <r>
      <rPr>
        <sz val="11"/>
        <color theme="1"/>
        <rFont val="Arial"/>
        <family val="2"/>
      </rPr>
      <t>Are heads of laboratories appointed who take responsibility for the integrity of testing services and countersign test reports?</t>
    </r>
  </si>
  <si>
    <t>Approximately half the calibrations done=2</t>
  </si>
  <si>
    <r>
      <t xml:space="preserve">An appropriate quality management system (e.g., ISO/IEC 17025 or similar) formalized in relevant quality system documentation is in place.
</t>
    </r>
    <r>
      <rPr>
        <i/>
        <sz val="11"/>
        <color theme="1"/>
        <rFont val="Arial"/>
        <family val="2"/>
      </rPr>
      <t>NOTE: The documentation will be the same for all laboratories</t>
    </r>
    <r>
      <rPr>
        <sz val="11"/>
        <color theme="1"/>
        <rFont val="Arial"/>
        <family val="2"/>
      </rPr>
      <t>.</t>
    </r>
  </si>
  <si>
    <r>
      <t>a.</t>
    </r>
    <r>
      <rPr>
        <sz val="7"/>
        <color theme="1"/>
        <rFont val="Arial"/>
        <family val="2"/>
      </rPr>
      <t xml:space="preserve">       </t>
    </r>
    <r>
      <rPr>
        <sz val="11"/>
        <color theme="1"/>
        <rFont val="Arial"/>
        <family val="2"/>
      </rPr>
      <t>Does the test laboratory participate, with satisfactory results, in proficiency testing with other laboratories in the country or region?</t>
    </r>
  </si>
  <si>
    <r>
      <t>b.</t>
    </r>
    <r>
      <rPr>
        <sz val="7"/>
        <color theme="1"/>
        <rFont val="Arial"/>
        <family val="2"/>
      </rPr>
      <t xml:space="preserve">       </t>
    </r>
    <r>
      <rPr>
        <sz val="11"/>
        <color theme="1"/>
        <rFont val="Arial"/>
        <family val="2"/>
      </rPr>
      <t>Have all the identified nonconformities been addressed and resolved?</t>
    </r>
  </si>
  <si>
    <r>
      <t>c.</t>
    </r>
    <r>
      <rPr>
        <sz val="7"/>
        <color theme="1"/>
        <rFont val="Arial"/>
        <family val="2"/>
      </rPr>
      <t xml:space="preserve">       </t>
    </r>
    <r>
      <rPr>
        <sz val="11"/>
        <color theme="1"/>
        <rFont val="Arial"/>
        <family val="2"/>
      </rPr>
      <t>Have all the nonconformities been cleared by the accreditation body?</t>
    </r>
  </si>
  <si>
    <r>
      <t xml:space="preserve">Accreditation, as defined in the scope of the accreditation certificate, has been granted, and the test laboratory maintains it.
</t>
    </r>
    <r>
      <rPr>
        <i/>
        <sz val="11"/>
        <color theme="1"/>
        <rFont val="Arial"/>
        <family val="2"/>
      </rPr>
      <t xml:space="preserve">NOTE: The collective scopes of all the test laboratories should be the criteria. </t>
    </r>
  </si>
  <si>
    <r>
      <t>b.</t>
    </r>
    <r>
      <rPr>
        <sz val="7"/>
        <color theme="1"/>
        <rFont val="Arial"/>
        <family val="2"/>
      </rPr>
      <t xml:space="preserve">       </t>
    </r>
    <r>
      <rPr>
        <sz val="11"/>
        <color theme="1"/>
        <rFont val="Arial"/>
        <family val="2"/>
      </rPr>
      <t>Has the test laboratory been designated, or is it authorized, by a regulatory authority to render services in specific regulatory domains?</t>
    </r>
  </si>
  <si>
    <r>
      <t>a.</t>
    </r>
    <r>
      <rPr>
        <sz val="7"/>
        <color theme="1"/>
        <rFont val="Arial"/>
        <family val="2"/>
      </rPr>
      <t xml:space="preserve">       </t>
    </r>
    <r>
      <rPr>
        <sz val="11"/>
        <color theme="1"/>
        <rFont val="Arial"/>
        <family val="2"/>
      </rPr>
      <t>Has the test laboratory been accredited to ISO/IEC 17025 or ISO 15189 by an internationally recognized accreditation body?</t>
    </r>
  </si>
  <si>
    <t>An inspection services strategy giving effect to the implementation of the quality policy regarding inspection (for regulated and/or voluntary purposes) in the country is in place. It contains the government’s responsibilities and a legal framework system for inspection, the provision of inspection services in support of regulatory measures or market needs, and the role of accreditation in demonstrating the technical competency of inspection bodies.</t>
  </si>
  <si>
    <t xml:space="preserve">o Provision for inspection services in support of regulatory measures, i.e., private sector inspection bodies given access in regulatory measures </t>
  </si>
  <si>
    <t xml:space="preserve">2) Designated  inspection bodies (whether or not accredited) </t>
  </si>
  <si>
    <r>
      <t>c.</t>
    </r>
    <r>
      <rPr>
        <sz val="7"/>
        <color theme="1"/>
        <rFont val="Arial"/>
        <family val="2"/>
      </rPr>
      <t xml:space="preserve">       </t>
    </r>
    <r>
      <rPr>
        <sz val="11"/>
        <color theme="1"/>
        <rFont val="Arial"/>
        <family val="2"/>
      </rPr>
      <t>Are heads of laboratories appointed who take responsibility for the integrity of inspection services and countersign inspection reports?</t>
    </r>
  </si>
  <si>
    <t>d.    Does the IB have adequate controls in place to protect the security and confidentially of records and electronic data?</t>
  </si>
  <si>
    <t xml:space="preserve">• Consideration of effectiveness of the choice and acquisition of IT equipment for inspections
• Consideration of the validation and updating mechanisms and records of computer software
• Consideration of access control to the IT system  </t>
  </si>
  <si>
    <t>• Quality management system documentation, e.g., inspection checklist,  sometimes an official regulatory checklist
• Inspection body website
• Inspection body marketing materials and brochures
• Accreditation records
• Regulatory authority information</t>
  </si>
  <si>
    <t>In general, yes, but not specific=2</t>
  </si>
  <si>
    <t>An appropriate quality management system (ISO/IEC 17020) formalized in relevant quality system documentation is in place.</t>
  </si>
  <si>
    <r>
      <t>a.</t>
    </r>
    <r>
      <rPr>
        <sz val="7"/>
        <color theme="1"/>
        <rFont val="Arial"/>
        <family val="2"/>
      </rPr>
      <t xml:space="preserve">       </t>
    </r>
    <r>
      <rPr>
        <sz val="11"/>
        <color theme="1"/>
        <rFont val="Arial"/>
        <family val="2"/>
      </rPr>
      <t>Has the inspection body implemented a formal quality management system (ISO/IEC 17020)?</t>
    </r>
  </si>
  <si>
    <t>Yes, but externally evaluated=4</t>
  </si>
  <si>
    <r>
      <t>b.</t>
    </r>
    <r>
      <rPr>
        <sz val="7"/>
        <color theme="1"/>
        <rFont val="Arial"/>
        <family val="2"/>
      </rPr>
      <t xml:space="preserve">       </t>
    </r>
    <r>
      <rPr>
        <sz val="11"/>
        <color theme="1"/>
        <rFont val="Arial"/>
        <family val="2"/>
      </rPr>
      <t xml:space="preserve">Does the inspection body meet the requirements in addition to the requirements of ISO/IEC 17020 imposed by the regulatory authorities for inspection services in the relevant regulatory domain regarding the quality management system? </t>
    </r>
  </si>
  <si>
    <r>
      <t>c.</t>
    </r>
    <r>
      <rPr>
        <sz val="7"/>
        <color theme="1"/>
        <rFont val="Arial"/>
        <family val="2"/>
      </rPr>
      <t xml:space="preserve">       </t>
    </r>
    <r>
      <rPr>
        <sz val="11"/>
        <color theme="1"/>
        <rFont val="Arial"/>
        <family val="2"/>
      </rPr>
      <t>Does the inspection body have formal systems in place to notify relevant regulatory authorities regarding the noncompliances it uncovers during inspection work in the regulatory domain?</t>
    </r>
  </si>
  <si>
    <t>Waiting for the accreditation body's decision=2</t>
  </si>
  <si>
    <t>• Inspection body quality management and process documentation
• Standards and technical regulation requirements
• Inspection reports and records 
• Inspector(s) records
• Inspection body website</t>
  </si>
  <si>
    <t>The approach and processes the inspection body follows comply with the technical inspection requirements for the product, process, or service as stated in standards, technical regulations, or other contractual documents, and they are in line with the requirements of ISO/IEC 17020 or similar standards used for its accreditation.</t>
  </si>
  <si>
    <t>Left to inspectors to stay up-to-date themselves=2</t>
  </si>
  <si>
    <t xml:space="preserve">d.    Are the IB’s inspectors certified for competence or professionally registered where required through regulated schemes? 
</t>
  </si>
  <si>
    <t>1) Systems certification strategy</t>
  </si>
  <si>
    <r>
      <t>a.</t>
    </r>
    <r>
      <rPr>
        <sz val="7"/>
        <color theme="1"/>
        <rFont val="Arial"/>
        <family val="2"/>
      </rPr>
      <t xml:space="preserve">       </t>
    </r>
    <r>
      <rPr>
        <sz val="11"/>
        <color theme="1"/>
        <rFont val="Arial"/>
        <family val="2"/>
      </rPr>
      <t>Is a systems certification strategy in place?</t>
    </r>
  </si>
  <si>
    <r>
      <t>b.</t>
    </r>
    <r>
      <rPr>
        <sz val="7"/>
        <color theme="1"/>
        <rFont val="Arial"/>
        <family val="2"/>
      </rPr>
      <t xml:space="preserve">       </t>
    </r>
    <r>
      <rPr>
        <sz val="11"/>
        <color theme="1"/>
        <rFont val="Arial"/>
        <family val="2"/>
      </rPr>
      <t>Does the systems certification strategy include all the necessary elements, namely</t>
    </r>
  </si>
  <si>
    <r>
      <t>c.</t>
    </r>
    <r>
      <rPr>
        <sz val="7"/>
        <color theme="1"/>
        <rFont val="Arial"/>
        <family val="2"/>
      </rPr>
      <t xml:space="preserve">         </t>
    </r>
    <r>
      <rPr>
        <sz val="11"/>
        <color theme="1"/>
        <rFont val="Arial"/>
        <family val="2"/>
      </rPr>
      <t>Is an implementation plan for the systems certification strategy in place and being followed?</t>
    </r>
  </si>
  <si>
    <t>2) Designated systems certification bodies</t>
  </si>
  <si>
    <r>
      <t>a.</t>
    </r>
    <r>
      <rPr>
        <sz val="7"/>
        <color theme="1"/>
        <rFont val="Arial"/>
        <family val="2"/>
      </rPr>
      <t xml:space="preserve">       </t>
    </r>
    <r>
      <rPr>
        <sz val="11"/>
        <color theme="1"/>
        <rFont val="Arial"/>
        <family val="2"/>
      </rPr>
      <t>Is a system of designating systems certification bodies for regulatory purposes formalized in legislation and practised in the country?</t>
    </r>
  </si>
  <si>
    <r>
      <t>b.</t>
    </r>
    <r>
      <rPr>
        <sz val="7"/>
        <color theme="1"/>
        <rFont val="Arial"/>
        <family val="2"/>
      </rPr>
      <t xml:space="preserve">       </t>
    </r>
    <r>
      <rPr>
        <sz val="11"/>
        <color theme="1"/>
        <rFont val="Arial"/>
        <family val="2"/>
      </rPr>
      <t>Has the following been provided for in the legislation for the designation of systems certification bodies?</t>
    </r>
  </si>
  <si>
    <r>
      <t>c.</t>
    </r>
    <r>
      <rPr>
        <sz val="7"/>
        <color theme="1"/>
        <rFont val="Arial"/>
        <family val="2"/>
      </rPr>
      <t xml:space="preserve">        </t>
    </r>
    <r>
      <rPr>
        <sz val="11"/>
        <color theme="1"/>
        <rFont val="Arial"/>
        <family val="2"/>
      </rPr>
      <t>Are the details of designated systems certification bodies publicly available?</t>
    </r>
  </si>
  <si>
    <t>Aggregate score: Designated management systems certification bodies</t>
  </si>
  <si>
    <t>• Government export policies and strategies
• Recognition agreements between the government and export market authorities
• Market intelligence regarding relevant systems certification in the export markets</t>
  </si>
  <si>
    <t>Certification bodies providing systems certification services for major exporting companies are recognized by the export market and its authorities.</t>
  </si>
  <si>
    <r>
      <t>a.</t>
    </r>
    <r>
      <rPr>
        <sz val="7"/>
        <color theme="1"/>
        <rFont val="Arial"/>
        <family val="2"/>
      </rPr>
      <t xml:space="preserve">       </t>
    </r>
    <r>
      <rPr>
        <sz val="11"/>
        <color theme="1"/>
        <rFont val="Arial"/>
        <family val="2"/>
      </rPr>
      <t>Are the export sectors of the country for which systems certification is a prerequisite to export successfully, clearly identified?</t>
    </r>
  </si>
  <si>
    <t>Known in full=4</t>
  </si>
  <si>
    <r>
      <t>b.</t>
    </r>
    <r>
      <rPr>
        <sz val="7"/>
        <color theme="1"/>
        <rFont val="Arial"/>
        <family val="2"/>
      </rPr>
      <t xml:space="preserve">       </t>
    </r>
    <r>
      <rPr>
        <sz val="11"/>
        <color theme="1"/>
        <rFont val="Arial"/>
        <family val="2"/>
      </rPr>
      <t>Are the systems certification requirements for each of the identified export sectors known, e.g., ISO 9001, HACCP, GLOBALG.A.P., and so on?</t>
    </r>
  </si>
  <si>
    <t>Knowledge in full=4</t>
  </si>
  <si>
    <r>
      <t>c.</t>
    </r>
    <r>
      <rPr>
        <sz val="7"/>
        <color theme="1"/>
        <rFont val="Arial"/>
        <family val="2"/>
      </rPr>
      <t xml:space="preserve">       </t>
    </r>
    <r>
      <rPr>
        <sz val="11"/>
        <color theme="1"/>
        <rFont val="Arial"/>
        <family val="2"/>
      </rPr>
      <t>Has the country established formal projects to develop the required systems certification capacity,  as detailed in (b) above, as well as the concomitant capacity for their accreditation?</t>
    </r>
  </si>
  <si>
    <t>4) Systems certification schemes to upgrade small and medium enterprises (SMEs)</t>
  </si>
  <si>
    <r>
      <t>a.</t>
    </r>
    <r>
      <rPr>
        <sz val="7"/>
        <color theme="1"/>
        <rFont val="Arial"/>
        <family val="2"/>
      </rPr>
      <t xml:space="preserve">       </t>
    </r>
    <r>
      <rPr>
        <sz val="11"/>
        <color theme="1"/>
        <rFont val="Arial"/>
        <family val="2"/>
      </rPr>
      <t>Is a national scheme in place for SMEs to implement quality and other management systems and obtain certification?</t>
    </r>
  </si>
  <si>
    <r>
      <t>b.</t>
    </r>
    <r>
      <rPr>
        <sz val="7"/>
        <color theme="1"/>
        <rFont val="Arial"/>
        <family val="2"/>
      </rPr>
      <t xml:space="preserve">       </t>
    </r>
    <r>
      <rPr>
        <sz val="11"/>
        <color theme="1"/>
        <rFont val="Arial"/>
        <family val="2"/>
      </rPr>
      <t>Are consultancy services available to SMEs wishing to gain systems certification?</t>
    </r>
  </si>
  <si>
    <r>
      <t>c.</t>
    </r>
    <r>
      <rPr>
        <sz val="7"/>
        <color theme="1"/>
        <rFont val="Arial"/>
        <family val="2"/>
      </rPr>
      <t xml:space="preserve">        </t>
    </r>
    <r>
      <rPr>
        <sz val="11"/>
        <color theme="1"/>
        <rFont val="Arial"/>
        <family val="2"/>
      </rPr>
      <t>Does the government support the SMEs in material ways to implement quality and other management systems and obtain certification, e.g., through use of systems certification for state purchases, payback of fees, and so on?</t>
    </r>
  </si>
  <si>
    <r>
      <t>a.</t>
    </r>
    <r>
      <rPr>
        <sz val="7"/>
        <color theme="1"/>
        <rFont val="Arial"/>
        <family val="2"/>
      </rPr>
      <t xml:space="preserve">       </t>
    </r>
    <r>
      <rPr>
        <sz val="11"/>
        <color theme="1"/>
        <rFont val="Arial"/>
        <family val="2"/>
      </rPr>
      <t>Are quality management and other management systems auditor and lead auditor training schemes available in the country?</t>
    </r>
  </si>
  <si>
    <t>NOTE: BUILDING BLOCKS 1 TO 5  DEAL WITH THE SYSTEMS CERTIFICATION SERVICES SITUATION OF THE COUNTRY AS A WHOLE, WHEREAS BUILDING BLOCKS 6 TO 21 ARE RELEVANT FOR AN INDIVIDUAL SYSTEMS CERTIFICATION ORGANIZATION</t>
  </si>
  <si>
    <t>The systems certification body, whether from the public or private sector, is a legal entity, or a defined part of a legal entity, such that it can be held legally responsible for the outcome of its systems certification services.</t>
  </si>
  <si>
    <r>
      <t>a.</t>
    </r>
    <r>
      <rPr>
        <sz val="7"/>
        <color theme="1"/>
        <rFont val="Arial"/>
        <family val="2"/>
      </rPr>
      <t xml:space="preserve">       </t>
    </r>
    <r>
      <rPr>
        <sz val="11"/>
        <color theme="1"/>
        <rFont val="Arial"/>
        <family val="2"/>
      </rPr>
      <t>Is the systems certification body established as a legal entity, i.e., by legislation or by articles of incorporation?</t>
    </r>
  </si>
  <si>
    <t>o Governance of the systems certification body</t>
  </si>
  <si>
    <t>The systems certification body has a board, council, or similar with fiduciary responsibilities and that approves the systems certification body strategy. It consists of members with specific knowledge regarding the systems certification scope of the certification body and market realities.</t>
  </si>
  <si>
    <r>
      <t>a.</t>
    </r>
    <r>
      <rPr>
        <sz val="7"/>
        <color theme="1"/>
        <rFont val="Arial"/>
        <family val="2"/>
      </rPr>
      <t xml:space="preserve">       </t>
    </r>
    <r>
      <rPr>
        <sz val="11"/>
        <color theme="1"/>
        <rFont val="Arial"/>
        <family val="2"/>
      </rPr>
      <t>Is the governance of the system</t>
    </r>
    <r>
      <rPr>
        <sz val="11"/>
        <color theme="1"/>
        <rFont val="Arial"/>
        <family val="2"/>
        <charset val="238"/>
      </rPr>
      <t>s</t>
    </r>
    <r>
      <rPr>
        <sz val="11"/>
        <color theme="1"/>
        <rFont val="Arial"/>
        <family val="2"/>
      </rPr>
      <t xml:space="preserve"> certification body vested in an independent board or council?</t>
    </r>
  </si>
  <si>
    <r>
      <t>b.</t>
    </r>
    <r>
      <rPr>
        <sz val="7"/>
        <color theme="1"/>
        <rFont val="Arial"/>
        <family val="2"/>
      </rPr>
      <t xml:space="preserve">       </t>
    </r>
    <r>
      <rPr>
        <sz val="11"/>
        <color theme="1"/>
        <rFont val="Arial"/>
        <family val="2"/>
      </rPr>
      <t>Do the board or council members have relevant knowledge of and experience with the management systems certification scope of the certification body and its market?</t>
    </r>
  </si>
  <si>
    <r>
      <t>c.</t>
    </r>
    <r>
      <rPr>
        <sz val="7"/>
        <color theme="1"/>
        <rFont val="Arial"/>
        <family val="2"/>
      </rPr>
      <t xml:space="preserve">       </t>
    </r>
    <r>
      <rPr>
        <sz val="11"/>
        <color theme="1"/>
        <rFont val="Arial"/>
        <family val="2"/>
      </rPr>
      <t>Is the board or council of the system</t>
    </r>
    <r>
      <rPr>
        <sz val="11"/>
        <color theme="1"/>
        <rFont val="Arial"/>
        <family val="2"/>
        <charset val="238"/>
      </rPr>
      <t>s</t>
    </r>
    <r>
      <rPr>
        <sz val="11"/>
        <color theme="1"/>
        <rFont val="Arial"/>
        <family val="2"/>
      </rPr>
      <t xml:space="preserve"> certification body solely responsible for the following?</t>
    </r>
  </si>
  <si>
    <r>
      <t>The income from system</t>
    </r>
    <r>
      <rPr>
        <sz val="11"/>
        <color theme="1"/>
        <rFont val="Arial"/>
        <family val="2"/>
        <charset val="238"/>
      </rPr>
      <t>s</t>
    </r>
    <r>
      <rPr>
        <sz val="11"/>
        <color theme="1"/>
        <rFont val="Arial"/>
        <family val="2"/>
      </rPr>
      <t xml:space="preserve"> certification, industry financial support, and other sources is adequate to ensure the financial sustainability of the system</t>
    </r>
    <r>
      <rPr>
        <sz val="11"/>
        <color theme="1"/>
        <rFont val="Arial"/>
        <family val="2"/>
        <charset val="238"/>
      </rPr>
      <t>s</t>
    </r>
    <r>
      <rPr>
        <sz val="11"/>
        <color theme="1"/>
        <rFont val="Arial"/>
        <family val="2"/>
      </rPr>
      <t xml:space="preserve"> certification body in the medium to long term.</t>
    </r>
  </si>
  <si>
    <r>
      <t>a.</t>
    </r>
    <r>
      <rPr>
        <sz val="7"/>
        <color theme="1"/>
        <rFont val="Arial"/>
        <family val="2"/>
      </rPr>
      <t xml:space="preserve">       </t>
    </r>
    <r>
      <rPr>
        <sz val="11"/>
        <color theme="1"/>
        <rFont val="Arial"/>
        <family val="2"/>
      </rPr>
      <t>Is the income from system</t>
    </r>
    <r>
      <rPr>
        <sz val="11"/>
        <color theme="1"/>
        <rFont val="Arial"/>
        <family val="2"/>
        <charset val="238"/>
      </rPr>
      <t>s</t>
    </r>
    <r>
      <rPr>
        <sz val="11"/>
        <color theme="1"/>
        <rFont val="Arial"/>
        <family val="2"/>
      </rPr>
      <t xml:space="preserve"> certification services and additional funds from other sources adequate for the continued existence of the system</t>
    </r>
    <r>
      <rPr>
        <sz val="11"/>
        <color theme="1"/>
        <rFont val="Arial"/>
        <family val="2"/>
        <charset val="238"/>
      </rPr>
      <t>s</t>
    </r>
    <r>
      <rPr>
        <sz val="11"/>
        <color theme="1"/>
        <rFont val="Arial"/>
        <family val="2"/>
      </rPr>
      <t xml:space="preserve"> certification body?</t>
    </r>
  </si>
  <si>
    <r>
      <t>b.</t>
    </r>
    <r>
      <rPr>
        <sz val="7"/>
        <color theme="1"/>
        <rFont val="Arial"/>
        <family val="2"/>
      </rPr>
      <t xml:space="preserve">        </t>
    </r>
    <r>
      <rPr>
        <sz val="11"/>
        <color theme="1"/>
        <rFont val="Arial"/>
        <family val="2"/>
      </rPr>
      <t>Is specific funding (e.g., income from system</t>
    </r>
    <r>
      <rPr>
        <sz val="11"/>
        <color theme="1"/>
        <rFont val="Arial"/>
        <family val="2"/>
        <charset val="238"/>
      </rPr>
      <t>s</t>
    </r>
    <r>
      <rPr>
        <sz val="11"/>
        <color theme="1"/>
        <rFont val="Arial"/>
        <family val="2"/>
      </rPr>
      <t xml:space="preserve"> certification services, the government, or any other entity/entities or special fund) earmarked for the continued accreditation of the systems certification body?</t>
    </r>
  </si>
  <si>
    <t xml:space="preserve">The systems certification body is responsible for the impartiality of its activities and does not allow commercial, financial, or other pressure to compromise impartiality. The top management has commitment to impartiality and all personnel and committees who could influence the accreditation process act objectively and free from any undue commercial, financial ,or other pressure. The systems certification body has a process to identify, analyse, treat, monitor, and document the risk to impartiality arising from its activities on an ongoing basis. Where risks to impartiality are identified, the systems certification body demonstrates how it eliminates or minimizes such risks. The systems certification body and any part of the same entity does not offer or provide any service that affects its impartiality. </t>
  </si>
  <si>
    <t>Yes, but certification is provided for a minimum of 2 years after completion of MS consultancy or internal audit of client=3</t>
  </si>
  <si>
    <r>
      <t>a.</t>
    </r>
    <r>
      <rPr>
        <sz val="7"/>
        <color theme="1"/>
        <rFont val="Arial"/>
        <family val="2"/>
      </rPr>
      <t xml:space="preserve">       </t>
    </r>
    <r>
      <rPr>
        <sz val="11"/>
        <color theme="1"/>
        <rFont val="Arial"/>
        <family val="2"/>
      </rPr>
      <t>Does the systems certification body have a top management dedicated to managing the affairs of the systems certification body?</t>
    </r>
  </si>
  <si>
    <r>
      <t>b.</t>
    </r>
    <r>
      <rPr>
        <sz val="7"/>
        <color theme="1"/>
        <rFont val="Arial"/>
        <family val="2"/>
      </rPr>
      <t xml:space="preserve">        </t>
    </r>
    <r>
      <rPr>
        <sz val="11"/>
        <color theme="1"/>
        <rFont val="Arial"/>
        <family val="2"/>
      </rPr>
      <t>Is the top management of the system</t>
    </r>
    <r>
      <rPr>
        <sz val="11"/>
        <color theme="1"/>
        <rFont val="Arial"/>
        <family val="2"/>
        <charset val="238"/>
      </rPr>
      <t>s</t>
    </r>
    <r>
      <rPr>
        <sz val="11"/>
        <color theme="1"/>
        <rFont val="Arial"/>
        <family val="2"/>
      </rPr>
      <t xml:space="preserve"> certification body responsible for the following without undue interference from outside?</t>
    </r>
  </si>
  <si>
    <r>
      <t>No-</t>
    </r>
    <r>
      <rPr>
        <sz val="11"/>
        <color theme="1"/>
        <rFont val="Arial"/>
        <family val="2"/>
        <charset val="238"/>
      </rPr>
      <t>=</t>
    </r>
    <r>
      <rPr>
        <sz val="11"/>
        <color theme="1"/>
        <rFont val="Arial"/>
        <family val="2"/>
      </rPr>
      <t>0</t>
    </r>
  </si>
  <si>
    <r>
      <t>b.</t>
    </r>
    <r>
      <rPr>
        <sz val="7"/>
        <color theme="1"/>
        <rFont val="Arial"/>
        <family val="2"/>
      </rPr>
      <t xml:space="preserve">       </t>
    </r>
    <r>
      <rPr>
        <sz val="11"/>
        <color theme="1"/>
        <rFont val="Arial"/>
        <family val="2"/>
      </rPr>
      <t>Has the systems certification body appointed an individual(s) or established an independent approval committee as required by ISO/IEC 17021?</t>
    </r>
  </si>
  <si>
    <t>• Approved organizational structure
• Approved criteria for technical staff
• Actual staffing levels
• Staff turnover figures
• Staff records (including persons responsible for conducting the application review to determine the audit team competence required, to select the 
audit team members, and to determine the audit time as well as persons who review audit reports and make certification decisions)</t>
  </si>
  <si>
    <r>
      <t>c.</t>
    </r>
    <r>
      <rPr>
        <sz val="7"/>
        <color theme="1"/>
        <rFont val="Arial"/>
        <family val="2"/>
      </rPr>
      <t xml:space="preserve">       </t>
    </r>
    <r>
      <rPr>
        <sz val="11"/>
        <color theme="1"/>
        <rFont val="Arial"/>
        <family val="2"/>
      </rPr>
      <t>Are the skills, responsibilities, and competence criteria of each of the managers in (a) formally defined and applied as well as being regularly monitored?</t>
    </r>
  </si>
  <si>
    <r>
      <t>d.</t>
    </r>
    <r>
      <rPr>
        <sz val="7"/>
        <color theme="1"/>
        <rFont val="Arial"/>
        <family val="2"/>
      </rPr>
      <t xml:space="preserve">         </t>
    </r>
    <r>
      <rPr>
        <sz val="11"/>
        <color theme="1"/>
        <rFont val="Arial"/>
        <family val="2"/>
      </rPr>
      <t>Are the skills, responsibilities, and competence criteria of each of the technical posts in (b) formally defined and applied as well as being regularly monitored?</t>
    </r>
  </si>
  <si>
    <r>
      <t>The system</t>
    </r>
    <r>
      <rPr>
        <sz val="11"/>
        <color theme="1"/>
        <rFont val="Arial"/>
        <family val="2"/>
        <charset val="238"/>
      </rPr>
      <t>s</t>
    </r>
    <r>
      <rPr>
        <sz val="11"/>
        <color theme="1"/>
        <rFont val="Arial"/>
        <family val="2"/>
      </rPr>
      <t xml:space="preserve"> certification body occupies premises that are accessible to its customers have few environmental disturbances, and facilitate optimum service delivery.</t>
    </r>
  </si>
  <si>
    <r>
      <t>a.</t>
    </r>
    <r>
      <rPr>
        <sz val="7"/>
        <color theme="1"/>
        <rFont val="Arial"/>
        <family val="2"/>
      </rPr>
      <t xml:space="preserve">       </t>
    </r>
    <r>
      <rPr>
        <sz val="11"/>
        <color theme="1"/>
        <rFont val="Arial"/>
        <family val="2"/>
      </rPr>
      <t>Is the system</t>
    </r>
    <r>
      <rPr>
        <sz val="11"/>
        <color theme="1"/>
        <rFont val="Arial"/>
        <family val="2"/>
        <charset val="238"/>
      </rPr>
      <t>s</t>
    </r>
    <r>
      <rPr>
        <sz val="11"/>
        <color theme="1"/>
        <rFont val="Arial"/>
        <family val="2"/>
      </rPr>
      <t xml:space="preserve"> certification body housed in appropriate premises, i.e., it is easily accessible by clients (e.g., not in the middle of town with traffic problems) and has adequate parking (e.g., not haphazardly all over the sidewalk)?</t>
    </r>
  </si>
  <si>
    <r>
      <t>b.</t>
    </r>
    <r>
      <rPr>
        <sz val="7"/>
        <color theme="1"/>
        <rFont val="Arial"/>
        <family val="2"/>
      </rPr>
      <t xml:space="preserve">       </t>
    </r>
    <r>
      <rPr>
        <sz val="11"/>
        <color theme="1"/>
        <rFont val="Arial"/>
        <family val="2"/>
      </rPr>
      <t>Is the system</t>
    </r>
    <r>
      <rPr>
        <sz val="11"/>
        <color theme="1"/>
        <rFont val="Arial"/>
        <family val="2"/>
        <charset val="238"/>
      </rPr>
      <t>s</t>
    </r>
    <r>
      <rPr>
        <sz val="11"/>
        <color theme="1"/>
        <rFont val="Arial"/>
        <family val="2"/>
      </rPr>
      <t xml:space="preserve"> certification body housed in premises that allow for acceptable working conditions for employees (light, ventilation, temperature, space available, furniture, and so on)?</t>
    </r>
  </si>
  <si>
    <r>
      <t>a.</t>
    </r>
    <r>
      <rPr>
        <sz val="7"/>
        <color theme="1"/>
        <rFont val="Arial"/>
        <family val="2"/>
      </rPr>
      <t xml:space="preserve">       </t>
    </r>
    <r>
      <rPr>
        <sz val="11"/>
        <color theme="1"/>
        <rFont val="Arial"/>
        <family val="2"/>
      </rPr>
      <t>Is the appropriate IT system equipment available for administration of the systems certification work and effective communication within the organization (e.g., desktop computers, digital projectors for meeting rooms, and so on)?</t>
    </r>
  </si>
  <si>
    <r>
      <t>c.</t>
    </r>
    <r>
      <rPr>
        <sz val="7"/>
        <color theme="1"/>
        <rFont val="Arial"/>
        <family val="2"/>
      </rPr>
      <t xml:space="preserve">         </t>
    </r>
    <r>
      <rPr>
        <sz val="11"/>
        <color theme="1"/>
        <rFont val="Arial"/>
        <family val="2"/>
      </rPr>
      <t>Is the appropriate internet presence in place, with an up-to-date website containing all relevant systems certification scheme documentation and details of the certified companies?</t>
    </r>
  </si>
  <si>
    <t>• Quality management system documentation
• Certification body website
• Certification body marketing materials and brochures
• Accreditation records</t>
  </si>
  <si>
    <r>
      <t>a.</t>
    </r>
    <r>
      <rPr>
        <sz val="7"/>
        <color theme="1"/>
        <rFont val="Arial"/>
        <family val="2"/>
      </rPr>
      <t xml:space="preserve">       </t>
    </r>
    <r>
      <rPr>
        <sz val="11"/>
        <color theme="1"/>
        <rFont val="Arial"/>
        <family val="2"/>
      </rPr>
      <t>Is the scope of certification services offered by the systems certification body clearly and formally defined?</t>
    </r>
  </si>
  <si>
    <r>
      <t>c.</t>
    </r>
    <r>
      <rPr>
        <sz val="7"/>
        <color theme="1"/>
        <rFont val="Arial"/>
        <family val="2"/>
      </rPr>
      <t xml:space="preserve">        </t>
    </r>
    <r>
      <rPr>
        <sz val="11"/>
        <color theme="1"/>
        <rFont val="Arial"/>
        <family val="2"/>
      </rPr>
      <t>Are the standards, national or international, on which the management systems certification schemes are based clearly defined?</t>
    </r>
  </si>
  <si>
    <t>Aggregate score: Management systems certification scopes</t>
  </si>
  <si>
    <r>
      <t>a.</t>
    </r>
    <r>
      <rPr>
        <sz val="7"/>
        <color theme="1"/>
        <rFont val="Arial"/>
        <family val="2"/>
      </rPr>
      <t xml:space="preserve">       </t>
    </r>
    <r>
      <rPr>
        <sz val="11"/>
        <color theme="1"/>
        <rFont val="Arial"/>
        <family val="2"/>
      </rPr>
      <t>Has the systems certification body implemented a formal quality management system, as required for accreditation (e.g., ISO/IEC 17021 or similar)?</t>
    </r>
  </si>
  <si>
    <t>The systems certification body has been subjected to the initial assessment, and accredited to ISO/IEC 17021.</t>
  </si>
  <si>
    <r>
      <t>b.</t>
    </r>
    <r>
      <rPr>
        <sz val="7"/>
        <color theme="1"/>
        <rFont val="Arial"/>
        <family val="2"/>
      </rPr>
      <t xml:space="preserve">       </t>
    </r>
    <r>
      <rPr>
        <sz val="11"/>
        <color theme="1"/>
        <rFont val="Arial"/>
        <family val="2"/>
      </rPr>
      <t>Has the system</t>
    </r>
    <r>
      <rPr>
        <sz val="11"/>
        <color theme="1"/>
        <rFont val="Arial"/>
        <family val="2"/>
        <charset val="238"/>
      </rPr>
      <t>s</t>
    </r>
    <r>
      <rPr>
        <sz val="11"/>
        <color theme="1"/>
        <rFont val="Arial"/>
        <family val="2"/>
      </rPr>
      <t xml:space="preserve"> certification body been accredited to ISO/IEC 17021?</t>
    </r>
  </si>
  <si>
    <t>Waiting for the accreditation body's decision=1</t>
  </si>
  <si>
    <r>
      <t>a.</t>
    </r>
    <r>
      <rPr>
        <sz val="7"/>
        <color theme="1"/>
        <rFont val="Arial"/>
        <family val="2"/>
      </rPr>
      <t>       </t>
    </r>
    <r>
      <rPr>
        <i/>
        <sz val="7"/>
        <color theme="1"/>
        <rFont val="Arial"/>
        <family val="2"/>
      </rPr>
      <t xml:space="preserve"> </t>
    </r>
    <r>
      <rPr>
        <i/>
        <sz val="11"/>
        <color theme="1"/>
        <rFont val="Arial"/>
        <family val="2"/>
      </rPr>
      <t>Stage 1 audit:</t>
    </r>
    <r>
      <rPr>
        <sz val="11"/>
        <color theme="1"/>
        <rFont val="Arial"/>
        <family val="2"/>
      </rPr>
      <t xml:space="preserve"> Does the systems certification body evaluate the company’s quality management system documentation for adequacy before arranging for an audit?</t>
    </r>
  </si>
  <si>
    <r>
      <t>a.</t>
    </r>
    <r>
      <rPr>
        <sz val="7"/>
        <color theme="1"/>
        <rFont val="Arial"/>
        <family val="2"/>
      </rPr>
      <t xml:space="preserve">       </t>
    </r>
    <r>
      <rPr>
        <sz val="11"/>
        <color theme="1"/>
        <rFont val="Arial"/>
        <family val="2"/>
      </rPr>
      <t>Does the systems certification body provide its certified companies details on a publicly accessible website that is up-to-date?</t>
    </r>
  </si>
  <si>
    <r>
      <t>b.</t>
    </r>
    <r>
      <rPr>
        <sz val="7"/>
        <color theme="1"/>
        <rFont val="Arial"/>
        <family val="2"/>
      </rPr>
      <t xml:space="preserve">       </t>
    </r>
    <r>
      <rPr>
        <i/>
        <sz val="11"/>
        <color theme="1"/>
        <rFont val="Arial"/>
        <family val="2"/>
      </rPr>
      <t>Surveillance audits</t>
    </r>
    <r>
      <rPr>
        <sz val="11"/>
        <color theme="1"/>
        <rFont val="Arial"/>
        <family val="2"/>
      </rPr>
      <t xml:space="preserve">: Does the systems certification body conduct surveillance audits at least once a year to determine continued compliance with requirements? </t>
    </r>
  </si>
  <si>
    <r>
      <t>c.</t>
    </r>
    <r>
      <rPr>
        <sz val="7"/>
        <color theme="1"/>
        <rFont val="Arial"/>
        <family val="2"/>
      </rPr>
      <t xml:space="preserve">       </t>
    </r>
    <r>
      <rPr>
        <i/>
        <sz val="11"/>
        <color theme="1"/>
        <rFont val="Arial"/>
        <family val="2"/>
      </rPr>
      <t>Recertification audit</t>
    </r>
    <r>
      <rPr>
        <sz val="11"/>
        <color theme="1"/>
        <rFont val="Arial"/>
        <family val="2"/>
      </rPr>
      <t>: Does the systems certification body conduct a recertification audit similar to a Stage 2 audit within the certification cycle to renew the certificate?</t>
    </r>
  </si>
  <si>
    <t>Depends on surveillance audit results for recertification=1</t>
  </si>
  <si>
    <r>
      <t xml:space="preserve">•  Lead </t>
    </r>
    <r>
      <rPr>
        <sz val="11"/>
        <color theme="1"/>
        <rFont val="Arial"/>
        <family val="2"/>
      </rPr>
      <t>auditors/auditors</t>
    </r>
    <r>
      <rPr>
        <sz val="11"/>
        <color theme="1"/>
        <rFont val="Arial"/>
        <family val="2"/>
        <charset val="238"/>
      </rPr>
      <t xml:space="preserve"> database of the MSCB
•  Formal job description of lead auditors/auditors
•  Personnel records regarding education, training,  experience and monitoring of lead auditors/auditors
•   Annual training plans and concomitant records of lead auditors/auditors
•  Certification reports</t>
    </r>
  </si>
  <si>
    <r>
      <t>The systems certification body employs, or has access to, a sufficient number of auditors, including audit team leaders, and technical experts to cover all of its activities and to handle the volume of audit work performed. The systems certification body ensures that personnel have appropriate knowledge and skills relevant to the types of management systems (e.g., environmental management systems, quality management) and to each technical areas  in which it operates. The systems certification body has documented processes for the initial competence evaluation</t>
    </r>
    <r>
      <rPr>
        <sz val="11"/>
        <color theme="1"/>
        <rFont val="Arial"/>
        <family val="2"/>
      </rPr>
      <t xml:space="preserve"> and</t>
    </r>
    <r>
      <rPr>
        <sz val="11"/>
        <color theme="1"/>
        <rFont val="Arial"/>
        <family val="2"/>
        <charset val="238"/>
      </rPr>
      <t xml:space="preserve"> ongoing monitoring of </t>
    </r>
    <r>
      <rPr>
        <sz val="11"/>
        <color theme="1"/>
        <rFont val="Arial"/>
        <family val="2"/>
      </rPr>
      <t>the</t>
    </r>
    <r>
      <rPr>
        <sz val="11"/>
        <color theme="1"/>
        <rFont val="Arial"/>
        <family val="2"/>
        <charset val="238"/>
      </rPr>
      <t xml:space="preserve"> competence and performance of lead auditors/auditors, applying the determined competence criteria.</t>
    </r>
  </si>
  <si>
    <r>
      <t>c.</t>
    </r>
    <r>
      <rPr>
        <sz val="7"/>
        <color theme="1"/>
        <rFont val="Arial"/>
        <family val="2"/>
      </rPr>
      <t xml:space="preserve">       </t>
    </r>
    <r>
      <rPr>
        <sz val="11"/>
        <color theme="1"/>
        <rFont val="Arial"/>
        <family val="2"/>
      </rPr>
      <t>Does the systems certification body have a formal set of criteria (competence and skills) and a process for the selection, authorization, and ongoing monitoring of lead auditors/auditors that meet the criteria of a standard(s)? Does the systems certification body have a formal set of criteria and a process for selecting and familiarizing technical experts used in the certification activity?</t>
    </r>
  </si>
  <si>
    <r>
      <t>d.</t>
    </r>
    <r>
      <rPr>
        <sz val="7"/>
        <color theme="1"/>
        <rFont val="Arial"/>
        <family val="2"/>
      </rPr>
      <t xml:space="preserve">       </t>
    </r>
    <r>
      <rPr>
        <sz val="11"/>
        <color theme="1"/>
        <rFont val="Arial"/>
        <family val="2"/>
      </rPr>
      <t>Does the systems certification body regularly monitor the competence and performance of lead assessors/assessors for each type of management system to which the lead auditor/auditor is deemed competent?</t>
    </r>
  </si>
  <si>
    <r>
      <t>a.</t>
    </r>
    <r>
      <rPr>
        <sz val="7"/>
        <color theme="1"/>
        <rFont val="Arial"/>
        <family val="2"/>
      </rPr>
      <t xml:space="preserve">       </t>
    </r>
    <r>
      <rPr>
        <sz val="11"/>
        <color theme="1"/>
        <rFont val="Arial"/>
        <family val="2"/>
      </rPr>
      <t>Has the systems certification body been accredited to ISO/IEC 17021?</t>
    </r>
  </si>
  <si>
    <r>
      <t>b.</t>
    </r>
    <r>
      <rPr>
        <sz val="7"/>
        <color theme="1"/>
        <rFont val="Arial"/>
        <family val="2"/>
      </rPr>
      <t xml:space="preserve">       </t>
    </r>
    <r>
      <rPr>
        <sz val="11"/>
        <color theme="1"/>
        <rFont val="Arial"/>
        <family val="2"/>
      </rPr>
      <t>Has the systems certification body been designated by a regulatory authority for rendering services in specific regulatory domains?</t>
    </r>
  </si>
  <si>
    <t>• Systems certification strategy and its implementation plans
• IAF membership data
• Other international recognition systems relevant to the country</t>
  </si>
  <si>
    <r>
      <t>a.</t>
    </r>
    <r>
      <rPr>
        <sz val="7"/>
        <color theme="1"/>
        <rFont val="Arial"/>
        <family val="2"/>
      </rPr>
      <t xml:space="preserve">       </t>
    </r>
    <r>
      <rPr>
        <sz val="11"/>
        <color theme="1"/>
        <rFont val="Arial"/>
        <family val="2"/>
      </rPr>
      <t>Has the systems certification body been accredited to ISO/IEC 17021 by an internationally recognized accreditation body?</t>
    </r>
  </si>
  <si>
    <r>
      <t>b.</t>
    </r>
    <r>
      <rPr>
        <sz val="7"/>
        <color theme="1"/>
        <rFont val="Arial"/>
        <family val="2"/>
      </rPr>
      <t xml:space="preserve">       </t>
    </r>
    <r>
      <rPr>
        <sz val="11"/>
        <color theme="1"/>
        <rFont val="Arial"/>
        <family val="2"/>
      </rPr>
      <t>Has the systems certification body negotiated cooperative ventures to conduct audits on behalf of private sector certification schemes such as Fairtrade, FSC, MSC, and others as needed by the local industry?</t>
    </r>
  </si>
  <si>
    <r>
      <t>b.</t>
    </r>
    <r>
      <rPr>
        <sz val="7"/>
        <color theme="1"/>
        <rFont val="Arial"/>
        <family val="2"/>
      </rPr>
      <t xml:space="preserve">        </t>
    </r>
    <r>
      <rPr>
        <sz val="11"/>
        <color theme="1"/>
        <rFont val="Arial"/>
        <family val="2"/>
      </rPr>
      <t>Is a technical regulation coordination office or similar actively coordinating the activities of systems certification bodies within the regulatory domain?</t>
    </r>
  </si>
  <si>
    <t>A product certification strategy giving effect to the implementation of the quality policy regarding product certification services in the country is in place. It contains the government’s responsibilities regarding a national product certification scheme, the provision of product certification services in support of regulatory measures, and the role of accreditation in demonstrating the technical competency of product certification bodies.</t>
  </si>
  <si>
    <r>
      <t>c.</t>
    </r>
    <r>
      <rPr>
        <sz val="7"/>
        <color theme="1"/>
        <rFont val="Arial"/>
        <family val="2"/>
      </rPr>
      <t xml:space="preserve">       </t>
    </r>
    <r>
      <rPr>
        <sz val="11"/>
        <color theme="1"/>
        <rFont val="Arial"/>
        <family val="2"/>
      </rPr>
      <t>Does the government support the implementation of the national product certification scheme for SMEs in material ways, e.g., through the use of product certification marks for state purchases, payback of fees, and so on?</t>
    </r>
  </si>
  <si>
    <t xml:space="preserve">NOTE: BUILDING BLOCKS 1 TO 4  DEAL WITH THE PRODUCT CERTIFICATION SERVICES SITUATION OF THE COUNTRY AS A WHOLE, WHEREAS BUILDING BLOCKS 5 TO 18 ARE RELEVANT FOR AN INDIVIDUAL PRODUCT CERTIFICATION ORGANIZATION. IF THERE ARE MORE THAN ONE, USE A REPRESENTATIVE SAMPLE OF PCBs THAT INCLUDES DIFFERENT AREAS, SECTORS, AND SIZES
</t>
  </si>
  <si>
    <t>The product certification body has a board or council with fiduciary responsibilities and that approves the product certification body strategy. The board or council consists of members with specific knowledge regarding the product certification scope of the certification body and market realities.</t>
  </si>
  <si>
    <r>
      <t>e.</t>
    </r>
    <r>
      <rPr>
        <sz val="7"/>
        <color theme="1"/>
        <rFont val="Arial"/>
        <family val="2"/>
      </rPr>
      <t>      </t>
    </r>
    <r>
      <rPr>
        <sz val="11"/>
        <color theme="1"/>
        <rFont val="Arial"/>
        <family val="2"/>
      </rPr>
      <t>Does the product certification body have mechanisms to issue certificates electronically and the means to provide digital proof such as through a digital passport?</t>
    </r>
  </si>
  <si>
    <r>
      <t>a.</t>
    </r>
    <r>
      <rPr>
        <sz val="7"/>
        <color theme="1"/>
        <rFont val="Arial"/>
        <family val="2"/>
      </rPr>
      <t xml:space="preserve">       </t>
    </r>
    <r>
      <rPr>
        <sz val="11"/>
        <color theme="1"/>
        <rFont val="Arial"/>
        <family val="2"/>
      </rPr>
      <t>Has the product certification body implemented formal quality management system documentation (e.g., ISO/IEC 17065)?</t>
    </r>
  </si>
  <si>
    <t>Yes, but some further information has to be obtained through communication with company=2</t>
  </si>
  <si>
    <r>
      <t>b.</t>
    </r>
    <r>
      <rPr>
        <sz val="7"/>
        <color theme="1"/>
        <rFont val="Arial"/>
        <family val="2"/>
      </rPr>
      <t xml:space="preserve">       </t>
    </r>
    <r>
      <rPr>
        <sz val="11"/>
        <color theme="1"/>
        <rFont val="Arial"/>
        <family val="2"/>
      </rPr>
      <t>Has the product certification body been designated by a regulatory authority to render services in specific regulatory domains?</t>
    </r>
  </si>
  <si>
    <t>•  Regulatory authority policies, pronouncements, and documentation
•  Certification body association documentation and minutes of meetings
•  Technical regulation coordination office mandate and pronouncements</t>
  </si>
  <si>
    <t>1) Certification of persons strategy</t>
  </si>
  <si>
    <r>
      <t>b.</t>
    </r>
    <r>
      <rPr>
        <sz val="7"/>
        <color theme="1"/>
        <rFont val="Arial"/>
        <family val="2"/>
      </rPr>
      <t xml:space="preserve">       </t>
    </r>
    <r>
      <rPr>
        <sz val="11"/>
        <color theme="1"/>
        <rFont val="Arial"/>
        <family val="2"/>
      </rPr>
      <t>Does the strategy for the certification of persons include all the necessary elements, namely</t>
    </r>
  </si>
  <si>
    <r>
      <t>c.</t>
    </r>
    <r>
      <rPr>
        <sz val="7"/>
        <color theme="1"/>
        <rFont val="Arial"/>
        <family val="2"/>
      </rPr>
      <t xml:space="preserve">        </t>
    </r>
    <r>
      <rPr>
        <sz val="11"/>
        <color theme="1"/>
        <rFont val="Arial"/>
        <family val="2"/>
      </rPr>
      <t>Are the details of designated certification bodies of persons publicly available?</t>
    </r>
  </si>
  <si>
    <t>NOTE: BUILDING BLOCKS 1 TO 2  DEAL WITH THE CERTIFICATION OF PERSONS SERVICES SITUATION OF THE COUNTRY AS A WHOLE, WHEREAS BUILDING BLOCKS 3 TO 20 ARE RELEVANT FOR INDIVIDUAL PERSON CERTIFICATION BODIES AND SHOULD BE COMPLETED USING A REPRESENTATIVE SAMPLE OF CERTIFICATION OF PERSONS BODIES INCLUDING ALL CERTIFICATION SCHEMES USED IN THE COUNTRY</t>
  </si>
  <si>
    <t>The certification body of persons has a board/council or individuals with fiduciary responsibilities that approve the certification body strategy. The board/council consists of members with specific knowledge regarding the certification scope of the certification body and market realities.</t>
  </si>
  <si>
    <r>
      <t>a.</t>
    </r>
    <r>
      <rPr>
        <sz val="7"/>
        <color theme="1"/>
        <rFont val="Arial"/>
        <family val="2"/>
      </rPr>
      <t xml:space="preserve">       </t>
    </r>
    <r>
      <rPr>
        <sz val="11"/>
        <color theme="1"/>
        <rFont val="Arial"/>
        <family val="2"/>
      </rPr>
      <t>Is the governance of the  certification body of persons vested in an independent board/council or authorized individuals?</t>
    </r>
  </si>
  <si>
    <r>
      <t>b.</t>
    </r>
    <r>
      <rPr>
        <sz val="7"/>
        <color theme="1"/>
        <rFont val="Arial"/>
        <family val="2"/>
      </rPr>
      <t xml:space="preserve">       </t>
    </r>
    <r>
      <rPr>
        <sz val="11"/>
        <color theme="1"/>
        <rFont val="Arial"/>
        <family val="2"/>
      </rPr>
      <t>Do the board/council members or the authorized individuals have relevant knowledge of and experience with the certification scope of the certification body of persons and its market?</t>
    </r>
  </si>
  <si>
    <r>
      <t>c.</t>
    </r>
    <r>
      <rPr>
        <sz val="7"/>
        <color theme="1"/>
        <rFont val="Arial"/>
        <family val="2"/>
      </rPr>
      <t xml:space="preserve">       </t>
    </r>
    <r>
      <rPr>
        <sz val="11"/>
        <color theme="1"/>
        <rFont val="Arial"/>
        <family val="2"/>
      </rPr>
      <t>Is the board/council or the authorized individuals of the certification body solely responsible for the following?</t>
    </r>
  </si>
  <si>
    <t>o Policies and procedures and their implementation, especially related to impartiality</t>
  </si>
  <si>
    <t>• Management system documentation
• Staff records
• Official website of the certification body</t>
  </si>
  <si>
    <t xml:space="preserve">The certification body is responsible for the impartiality of its activities not allowing commercial, financial, or other pressure to compromise impartiality. The top management has a commitment to impartiality and all personnel and committees who could influence the accreditation process  act objectively and free from any undue commercial, financial, or other pressure. The certification body has process to identify, analyse, treat, monitor, and document the risk to impartiality arising from its activities on an ongoing basis. Where risks to impartiality are identified, the certification body demonstrates how it eliminates or minimizes such risks. The certification body and any part of the same entity does not offer or provide any service that affects its impartiality. </t>
  </si>
  <si>
    <t>a. Does the person certification body have a publicly available impartiality policy which includes the importance of impartiality in certification activities, managing conflicts, of interest and ensuring the objectivity of its certification activities?</t>
  </si>
  <si>
    <r>
      <t xml:space="preserve">b. Does the person certification body have a process to identify, analyse, evaluate, treat, monitor, and document the risk to impartiality arising from its activities </t>
    </r>
    <r>
      <rPr>
        <sz val="11"/>
        <color theme="1"/>
        <rFont val="Arial"/>
        <family val="2"/>
      </rPr>
      <t>on an ongoing basis</t>
    </r>
    <r>
      <rPr>
        <sz val="11"/>
        <color theme="1"/>
        <rFont val="Arial"/>
        <family val="2"/>
        <charset val="238"/>
      </rPr>
      <t>?</t>
    </r>
  </si>
  <si>
    <r>
      <t>6) Financial sustainability</t>
    </r>
    <r>
      <rPr>
        <sz val="11"/>
        <color theme="1"/>
        <rFont val="Arial"/>
        <family val="2"/>
        <charset val="238"/>
      </rPr>
      <t xml:space="preserve"> and liability</t>
    </r>
  </si>
  <si>
    <t>d. Does the certification body have an adequate arrangement (insurance or reserves) to cover liabilities arising from its operations in each 
of its fields of activities and the geographic areas in which it operates?</t>
  </si>
  <si>
    <r>
      <t>a.</t>
    </r>
    <r>
      <rPr>
        <sz val="7"/>
        <color theme="1"/>
        <rFont val="Arial"/>
        <family val="2"/>
      </rPr>
      <t xml:space="preserve">       </t>
    </r>
    <r>
      <rPr>
        <sz val="11"/>
        <color theme="1"/>
        <rFont val="Arial"/>
        <family val="2"/>
      </rPr>
      <t>Does the systems certification body have a top management dedicated to managing the affairs of the certification body?</t>
    </r>
  </si>
  <si>
    <t>o Establishes new business units and appoints the head of the certification body</t>
  </si>
  <si>
    <r>
      <t>a.</t>
    </r>
    <r>
      <rPr>
        <sz val="7"/>
        <color theme="1"/>
        <rFont val="Arial"/>
        <family val="2"/>
      </rPr>
      <t xml:space="preserve">       </t>
    </r>
    <r>
      <rPr>
        <sz val="11"/>
        <color theme="1"/>
        <rFont val="Arial"/>
        <family val="2"/>
      </rPr>
      <t>Has the certification body established a structure that the certification activity and the training activity, if offered by the same legal entity, are separated in a way not to compromise impartiality of the certification body?</t>
    </r>
  </si>
  <si>
    <r>
      <t>No</t>
    </r>
    <r>
      <rPr>
        <sz val="11"/>
        <color theme="1"/>
        <rFont val="Arial"/>
        <family val="2"/>
        <charset val="238"/>
      </rPr>
      <t>=</t>
    </r>
    <r>
      <rPr>
        <sz val="11"/>
        <color theme="1"/>
        <rFont val="Arial"/>
        <family val="2"/>
      </rPr>
      <t>0</t>
    </r>
  </si>
  <si>
    <r>
      <t>b.</t>
    </r>
    <r>
      <rPr>
        <sz val="7"/>
        <color theme="1"/>
        <rFont val="Arial"/>
        <family val="2"/>
      </rPr>
      <t xml:space="preserve">       </t>
    </r>
    <r>
      <rPr>
        <sz val="11"/>
        <color theme="1"/>
        <rFont val="Arial"/>
        <family val="2"/>
      </rPr>
      <t>Has the certification body appointed an individual(s) or established an independent approvals committee for decisions on certification?</t>
    </r>
  </si>
  <si>
    <r>
      <t>c.</t>
    </r>
    <r>
      <rPr>
        <sz val="7"/>
        <color theme="1"/>
        <rFont val="Arial"/>
        <family val="2"/>
        <charset val="238"/>
      </rPr>
      <t xml:space="preserve">        </t>
    </r>
    <r>
      <rPr>
        <sz val="11"/>
        <color theme="1"/>
        <rFont val="Arial"/>
        <family val="2"/>
        <charset val="238"/>
      </rPr>
      <t>Has the certification body established an impartiality committee (a committee for consultation with appropriate interested 
parties to advise on matters affecting impartiality)?</t>
    </r>
  </si>
  <si>
    <r>
      <t>• Approved organizational structure
• Approved criteria for technical staff
• Actual staffing levels
• S</t>
    </r>
    <r>
      <rPr>
        <sz val="11"/>
        <color theme="1"/>
        <rFont val="Arial"/>
        <family val="2"/>
        <charset val="238"/>
      </rPr>
      <t xml:space="preserve">taff turnover figures
• </t>
    </r>
    <r>
      <rPr>
        <sz val="11"/>
        <color theme="1"/>
        <rFont val="Arial"/>
        <family val="2"/>
      </rPr>
      <t>Staff records,</t>
    </r>
    <r>
      <rPr>
        <sz val="11"/>
        <color theme="1"/>
        <rFont val="Arial"/>
        <family val="2"/>
        <charset val="238"/>
      </rPr>
      <t xml:space="preserve"> including personnel involved in the assessment process and persons making certification decisions</t>
    </r>
  </si>
  <si>
    <r>
      <t xml:space="preserve">Management and personnel are employed who have the appropriate knowledge and skills assured by appropriate training, qualifications, and experience for the management and technical knowledge required by the various types of </t>
    </r>
    <r>
      <rPr>
        <sz val="11"/>
        <color theme="1"/>
        <rFont val="Arial"/>
        <family val="2"/>
        <charset val="238"/>
      </rPr>
      <t>certification schemes of persons.</t>
    </r>
  </si>
  <si>
    <r>
      <t>c.</t>
    </r>
    <r>
      <rPr>
        <sz val="7"/>
        <color theme="1"/>
        <rFont val="Arial"/>
        <family val="2"/>
      </rPr>
      <t xml:space="preserve">       </t>
    </r>
    <r>
      <rPr>
        <sz val="11"/>
        <color theme="1"/>
        <rFont val="Arial"/>
        <family val="2"/>
      </rPr>
      <t xml:space="preserve">Are the skill sets, responsibilities, and </t>
    </r>
    <r>
      <rPr>
        <strike/>
        <sz val="11"/>
        <color theme="1"/>
        <rFont val="Arial"/>
        <family val="2"/>
        <charset val="238"/>
      </rPr>
      <t>key performance indicators (KPIs)</t>
    </r>
    <r>
      <rPr>
        <sz val="11"/>
        <color theme="1"/>
        <rFont val="Arial"/>
        <family val="2"/>
      </rPr>
      <t xml:space="preserve"> </t>
    </r>
    <r>
      <rPr>
        <sz val="11"/>
        <color theme="1"/>
        <rFont val="Arial"/>
        <family val="2"/>
        <charset val="238"/>
      </rPr>
      <t xml:space="preserve">competence criteria </t>
    </r>
    <r>
      <rPr>
        <sz val="11"/>
        <color theme="1"/>
        <rFont val="Arial"/>
        <family val="2"/>
      </rPr>
      <t>of each of the managers in (a) formally defined and applied</t>
    </r>
    <r>
      <rPr>
        <sz val="11"/>
        <color theme="1"/>
        <rFont val="Arial"/>
        <family val="2"/>
        <charset val="238"/>
      </rPr>
      <t>, and regularly monitored</t>
    </r>
    <r>
      <rPr>
        <sz val="11"/>
        <color theme="1"/>
        <rFont val="Arial"/>
        <family val="2"/>
      </rPr>
      <t>?</t>
    </r>
  </si>
  <si>
    <r>
      <t xml:space="preserve">Skill sets and responsibilities yes, KPIs no=1 </t>
    </r>
    <r>
      <rPr>
        <sz val="11"/>
        <color theme="1"/>
        <rFont val="Arial"/>
        <family val="2"/>
        <charset val="238"/>
      </rPr>
      <t>For all: Responsibilities yes, competence criteria not, but the persons are regularly monitored=2; For some=0,3</t>
    </r>
  </si>
  <si>
    <r>
      <t>c.</t>
    </r>
    <r>
      <rPr>
        <sz val="7"/>
        <color theme="1"/>
        <rFont val="Arial"/>
        <family val="2"/>
      </rPr>
      <t>   </t>
    </r>
    <r>
      <rPr>
        <sz val="7"/>
        <color theme="1"/>
        <rFont val="Arial"/>
        <family val="2"/>
        <charset val="238"/>
      </rPr>
      <t xml:space="preserve">      </t>
    </r>
    <r>
      <rPr>
        <sz val="11"/>
        <color theme="1"/>
        <rFont val="Arial"/>
        <family val="2"/>
        <charset val="238"/>
      </rPr>
      <t xml:space="preserve">Are the responsibilities, competence criteria, and skill sets </t>
    </r>
    <r>
      <rPr>
        <sz val="11"/>
        <color theme="1"/>
        <rFont val="Arial"/>
        <family val="2"/>
      </rPr>
      <t>of each of the technical posts in (b) formally defined and applied as well as being</t>
    </r>
    <r>
      <rPr>
        <sz val="11"/>
        <color theme="1"/>
        <rFont val="Arial"/>
        <family val="2"/>
        <charset val="238"/>
      </rPr>
      <t xml:space="preserve"> regularly monitored?</t>
    </r>
  </si>
  <si>
    <t>The certification body occupies premises that are accessible to its customers, have few environmental disturbances, and facilitate optimum service delivery.</t>
  </si>
  <si>
    <r>
      <t>a.</t>
    </r>
    <r>
      <rPr>
        <sz val="7"/>
        <color theme="1"/>
        <rFont val="Arial"/>
        <family val="2"/>
      </rPr>
      <t xml:space="preserve">       </t>
    </r>
    <r>
      <rPr>
        <sz val="11"/>
        <color theme="1"/>
        <rFont val="Arial"/>
        <family val="2"/>
      </rPr>
      <t>Is the certification body housed in appropriate premises, i.e., it is easily accessible by clients (e.g., not in the middle of town with traffic problems) and has adequate parking (e.g., not haphazardly all over the sidewalk)?</t>
    </r>
  </si>
  <si>
    <r>
      <t>b.</t>
    </r>
    <r>
      <rPr>
        <sz val="7"/>
        <color theme="1"/>
        <rFont val="Arial"/>
        <family val="2"/>
      </rPr>
      <t xml:space="preserve">       </t>
    </r>
    <r>
      <rPr>
        <sz val="11"/>
        <color theme="1"/>
        <rFont val="Arial"/>
        <family val="2"/>
      </rPr>
      <t>Is the certification body housed in premises that allow for acceptable working conditions for employees (light, ventilation, temperature, space available, furniture, and so on)?</t>
    </r>
  </si>
  <si>
    <r>
      <t>c.</t>
    </r>
    <r>
      <rPr>
        <sz val="7"/>
        <color theme="1"/>
        <rFont val="Arial"/>
        <family val="2"/>
      </rPr>
      <t xml:space="preserve">         </t>
    </r>
    <r>
      <rPr>
        <sz val="11"/>
        <color theme="1"/>
        <rFont val="Arial"/>
        <family val="2"/>
      </rPr>
      <t>Do the premises have adequate rooms for examinations or does the certification body have access to them?</t>
    </r>
  </si>
  <si>
    <t>• Consideration of effectiveness and efficiency of the IT system
• Consideration of access control of the IT system                                             • Digitalization of certification process</t>
  </si>
  <si>
    <r>
      <t>a.</t>
    </r>
    <r>
      <rPr>
        <sz val="7"/>
        <color theme="1"/>
        <rFont val="Arial"/>
        <family val="2"/>
      </rPr>
      <t xml:space="preserve">       </t>
    </r>
    <r>
      <rPr>
        <sz val="11"/>
        <color theme="1"/>
        <rFont val="Arial"/>
        <family val="2"/>
      </rPr>
      <t>Is the appropriate IT system equipment available for the administration of certification work and effective communication within the organization (e.g., desktop computers, digital projectors for meeting rooms, and so on)?</t>
    </r>
  </si>
  <si>
    <r>
      <t>d.</t>
    </r>
    <r>
      <rPr>
        <sz val="7"/>
        <color theme="1"/>
        <rFont val="Arial"/>
        <family val="2"/>
      </rPr>
      <t>     </t>
    </r>
    <r>
      <rPr>
        <sz val="11"/>
        <color theme="1"/>
        <rFont val="Arial"/>
        <family val="2"/>
        <charset val="238"/>
      </rPr>
      <t>   When technical equipment is used in the examination process,</t>
    </r>
    <r>
      <rPr>
        <sz val="11"/>
        <color theme="1"/>
        <rFont val="Arial"/>
        <family val="2"/>
      </rPr>
      <t xml:space="preserve"> is it </t>
    </r>
    <r>
      <rPr>
        <sz val="11"/>
        <color theme="1"/>
        <rFont val="Arial"/>
        <family val="2"/>
        <charset val="238"/>
      </rPr>
      <t>verified or calibrated where appropriate?</t>
    </r>
  </si>
  <si>
    <t>• Management system documentation
• Certification body website
• Certification body marketing materials and brochures
• Accreditation records</t>
  </si>
  <si>
    <r>
      <t xml:space="preserve">The certification body </t>
    </r>
    <r>
      <rPr>
        <sz val="11"/>
        <color theme="1"/>
        <rFont val="Arial"/>
        <family val="2"/>
      </rPr>
      <t>has</t>
    </r>
    <r>
      <rPr>
        <sz val="11"/>
        <color theme="1"/>
        <rFont val="Arial"/>
        <family val="2"/>
        <charset val="238"/>
      </rPr>
      <t xml:space="preserve"> sufficient personnel available with the necessary competence to perform certification functions relating to the type, range, and volume of work performed.</t>
    </r>
  </si>
  <si>
    <r>
      <t xml:space="preserve">c. Does the certification body have a formal set of criteria (competence and skills) and a process for the selection, approval, and ongoing monitoring of examiners that meets </t>
    </r>
    <r>
      <rPr>
        <sz val="11"/>
        <color theme="1"/>
        <rFont val="Arial"/>
        <family val="2"/>
      </rPr>
      <t>the criteria of a standard(s)</t>
    </r>
    <r>
      <rPr>
        <sz val="11"/>
        <color theme="1"/>
        <rFont val="Arial"/>
        <family val="2"/>
        <charset val="238"/>
      </rPr>
      <t xml:space="preserve">? </t>
    </r>
  </si>
  <si>
    <r>
      <t xml:space="preserve">• </t>
    </r>
    <r>
      <rPr>
        <sz val="11"/>
        <color theme="1"/>
        <rFont val="Arial"/>
        <family val="2"/>
        <charset val="238"/>
      </rPr>
      <t>Management system documentation
• Internal audit results</t>
    </r>
    <r>
      <rPr>
        <sz val="11"/>
        <color theme="1"/>
        <rFont val="Arial"/>
        <family val="2"/>
      </rPr>
      <t xml:space="preserve">
• Management review records
• Accreditation records</t>
    </r>
  </si>
  <si>
    <r>
      <t>a.</t>
    </r>
    <r>
      <rPr>
        <sz val="7"/>
        <color theme="1"/>
        <rFont val="Arial"/>
        <family val="2"/>
      </rPr>
      <t xml:space="preserve">       </t>
    </r>
    <r>
      <rPr>
        <sz val="11"/>
        <color theme="1"/>
        <rFont val="Arial"/>
        <family val="2"/>
      </rPr>
      <t>Has the systems certification body implemented a formal quality management system, as required for accreditation (e.g., ISO/IEC 17024 or similar)?</t>
    </r>
  </si>
  <si>
    <r>
      <t>• Accreditation application
• Assessment result of the  management system documentation
• Preliminary assessment record</t>
    </r>
    <r>
      <rPr>
        <sz val="11"/>
        <color theme="1"/>
        <rFont val="Arial"/>
        <family val="2"/>
        <charset val="238"/>
      </rPr>
      <t>, if any</t>
    </r>
    <r>
      <rPr>
        <sz val="11"/>
        <color theme="1"/>
        <rFont val="Arial"/>
        <family val="2"/>
      </rPr>
      <t xml:space="preserve">
• Initial assessment reports and records
• List of identified nonconformities
• Records of closeout of nonconformities
• Accreditation certificate
• Public records of accreditation body</t>
    </r>
  </si>
  <si>
    <r>
      <t xml:space="preserve">• Certification body  management and process documentation
• Application records
• </t>
    </r>
    <r>
      <rPr>
        <sz val="11"/>
        <color theme="1"/>
        <rFont val="Arial"/>
        <family val="2"/>
        <charset val="238"/>
      </rPr>
      <t>Examination</t>
    </r>
    <r>
      <rPr>
        <sz val="11"/>
        <color theme="1"/>
        <rFont val="Arial"/>
        <family val="2"/>
      </rPr>
      <t xml:space="preserve"> reports and records
• Records on decision-making
• Certification body website</t>
    </r>
  </si>
  <si>
    <t xml:space="preserve">    a. Has the certification body implemented an assessment process to the scheme's requirements to objectively and systematically confirm the competence of the candidate verified with documented evidence ?</t>
  </si>
  <si>
    <r>
      <t>b.</t>
    </r>
    <r>
      <rPr>
        <sz val="7"/>
        <color theme="1"/>
        <rFont val="Arial"/>
        <family val="2"/>
      </rPr>
      <t xml:space="preserve">       </t>
    </r>
    <r>
      <rPr>
        <sz val="11"/>
        <color theme="1"/>
        <rFont val="Arial"/>
        <family val="2"/>
      </rPr>
      <t>Does the application for certification of persons include the necessary information to enable the  certification body to determine the scope of certification and that the applicant complies with the application requirements of the certification scheme?</t>
    </r>
  </si>
  <si>
    <r>
      <t xml:space="preserve">   e. </t>
    </r>
    <r>
      <rPr>
        <sz val="11"/>
        <color theme="1"/>
        <rFont val="Arial"/>
        <family val="2"/>
      </rPr>
      <t>Does the certification body issue a certificate containing the elements required by ISO/IEC 17024 when a person is in compliance with certification requirements?</t>
    </r>
  </si>
  <si>
    <r>
      <t>a.</t>
    </r>
    <r>
      <rPr>
        <sz val="7"/>
        <color theme="1"/>
        <rFont val="Arial"/>
        <family val="2"/>
      </rPr>
      <t xml:space="preserve">       </t>
    </r>
    <r>
      <rPr>
        <sz val="11"/>
        <color theme="1"/>
        <rFont val="Arial"/>
        <family val="2"/>
      </rPr>
      <t>Does the certification body provide the names and other details of certified persons on a publicly accessible website that is up-to-date?</t>
    </r>
  </si>
  <si>
    <r>
      <t>b.</t>
    </r>
    <r>
      <rPr>
        <sz val="7"/>
        <color theme="1"/>
        <rFont val="Arial"/>
        <family val="2"/>
      </rPr>
      <t>  </t>
    </r>
    <r>
      <rPr>
        <sz val="11"/>
        <color theme="1"/>
        <rFont val="Arial"/>
        <family val="2"/>
        <charset val="238"/>
      </rPr>
      <t>     Has the recertification period been set based upon the scheme's requirements?</t>
    </r>
    <r>
      <rPr>
        <sz val="11"/>
        <color theme="1"/>
        <rFont val="Arial"/>
        <family val="2"/>
      </rPr>
      <t xml:space="preserve"> Does it take the risks resulting from incompetent persons, frequency, and content of surveillance activities into account, if required by the certification scheme?</t>
    </r>
  </si>
  <si>
    <t>Risks are not fully considered=2</t>
  </si>
  <si>
    <r>
      <t>c.</t>
    </r>
    <r>
      <rPr>
        <sz val="7"/>
        <color theme="1"/>
        <rFont val="Arial"/>
        <family val="2"/>
      </rPr>
      <t>      </t>
    </r>
    <r>
      <rPr>
        <sz val="11"/>
        <color theme="1"/>
        <rFont val="Arial"/>
        <family val="2"/>
      </rPr>
      <t xml:space="preserve"> Has the certification body implemented a recertification process which adequately ensures that the selected recertification activity/activities can confirm the continuing competence of the certified person on an impartial basis</t>
    </r>
    <r>
      <rPr>
        <sz val="11"/>
        <color theme="1"/>
        <rFont val="Arial"/>
        <family val="2"/>
        <charset val="238"/>
      </rPr>
      <t>?</t>
    </r>
  </si>
  <si>
    <r>
      <t>b.</t>
    </r>
    <r>
      <rPr>
        <sz val="7"/>
        <color theme="1"/>
        <rFont val="Arial"/>
        <family val="2"/>
      </rPr>
      <t xml:space="preserve">       </t>
    </r>
    <r>
      <rPr>
        <sz val="11"/>
        <color theme="1"/>
        <rFont val="Arial"/>
        <family val="2"/>
      </rPr>
      <t>Has the certification body been designated to render services in specific regulatory domains by a regulatory authority?</t>
    </r>
  </si>
  <si>
    <t>The certification body is recognized at the international level through accreditation to ISO/IEC 17024 and arrangements with private sector certification schemes as applicable for the country's export sector.</t>
  </si>
  <si>
    <r>
      <t>a.</t>
    </r>
    <r>
      <rPr>
        <sz val="7"/>
        <color theme="1"/>
        <rFont val="Arial"/>
        <family val="2"/>
      </rPr>
      <t xml:space="preserve">       </t>
    </r>
    <r>
      <rPr>
        <sz val="11"/>
        <color theme="1"/>
        <rFont val="Arial"/>
        <family val="2"/>
      </rPr>
      <t>Is a certification body association, including the certification bodies of persons or an association of accredited CABs, established in the country with the following attributes?</t>
    </r>
  </si>
  <si>
    <t>PLEASE FILL IN THE NAME AND CONTACT DATA OF THE ORGANIZATION COMPLETING THE QUESTIONNAIRE</t>
  </si>
  <si>
    <r>
      <t>a.</t>
    </r>
    <r>
      <rPr>
        <sz val="7"/>
        <color theme="1"/>
        <rFont val="Arial"/>
        <family val="2"/>
      </rPr>
      <t xml:space="preserve">       </t>
    </r>
    <r>
      <rPr>
        <sz val="11"/>
        <color theme="1"/>
        <rFont val="Arial"/>
        <family val="2"/>
      </rPr>
      <t xml:space="preserve">Has the NAB/RAB been peer-reviewed by a team of experts from the relevant regional cooperation body? </t>
    </r>
  </si>
  <si>
    <r>
      <t xml:space="preserve">Management Systems Certification </t>
    </r>
    <r>
      <rPr>
        <b/>
        <sz val="20"/>
        <color rgb="FF0070C0"/>
        <rFont val="Arial"/>
        <family val="2"/>
      </rPr>
      <t>(hereinafter: systems certification)</t>
    </r>
  </si>
  <si>
    <t xml:space="preserve">Systems Certification </t>
  </si>
  <si>
    <t xml:space="preserve"> Person Certification </t>
  </si>
  <si>
    <t>For questions, please contact:</t>
  </si>
  <si>
    <t xml:space="preserve">qi-rdt-feedback@ptb.de  </t>
  </si>
  <si>
    <t>Name of responding organization:</t>
  </si>
  <si>
    <t>Name(s) of respondent(s) in the organization:</t>
  </si>
  <si>
    <t xml:space="preserve">Pillar 1: Legal and institutional framework, systems certification service entity </t>
  </si>
  <si>
    <t>30) Stakeholder 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</si>
</sst>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0.0"/>
    <numFmt numFmtId="166" formatCode="_(* #,##0.0_);_(* \(#,##0.0\);_(* &quot;-&quot;??_);_(@_)"/>
  </numFmts>
  <fonts count="55" x14ac:knownFonts="1">
    <font>
      <sz val="11"/>
      <color theme="1"/>
      <name val="Calibri"/>
      <family val="2"/>
      <scheme val="minor"/>
    </font>
    <font>
      <u/>
      <sz val="11"/>
      <color theme="10"/>
      <name val="Calibri"/>
      <family val="2"/>
      <scheme val="minor"/>
    </font>
    <font>
      <sz val="11"/>
      <color rgb="FFFFC000"/>
      <name val="Calibri"/>
      <family val="2"/>
      <scheme val="minor"/>
    </font>
    <font>
      <sz val="11"/>
      <color theme="1"/>
      <name val="Calibri"/>
      <family val="2"/>
      <scheme val="minor"/>
    </font>
    <font>
      <b/>
      <sz val="11"/>
      <color theme="1"/>
      <name val="Calibri"/>
      <family val="2"/>
      <scheme val="minor"/>
    </font>
    <font>
      <sz val="11"/>
      <color theme="1"/>
      <name val="Arial"/>
      <family val="2"/>
    </font>
    <font>
      <sz val="7"/>
      <color theme="1"/>
      <name val="Arial"/>
      <family val="2"/>
    </font>
    <font>
      <b/>
      <sz val="11"/>
      <name val="Arial"/>
      <family val="2"/>
    </font>
    <font>
      <sz val="10"/>
      <color theme="1"/>
      <name val="Calibri"/>
      <family val="2"/>
      <scheme val="minor"/>
    </font>
    <font>
      <b/>
      <sz val="9"/>
      <color theme="1"/>
      <name val="Calibri"/>
      <family val="2"/>
      <scheme val="minor"/>
    </font>
    <font>
      <sz val="9"/>
      <color theme="1"/>
      <name val="Calibri"/>
      <family val="2"/>
      <scheme val="minor"/>
    </font>
    <font>
      <b/>
      <sz val="14"/>
      <color theme="1"/>
      <name val="Calibri"/>
      <family val="2"/>
      <scheme val="minor"/>
    </font>
    <font>
      <i/>
      <sz val="11"/>
      <color theme="1"/>
      <name val="Arial"/>
      <family val="2"/>
    </font>
    <font>
      <b/>
      <sz val="11"/>
      <color theme="1"/>
      <name val="Arial"/>
      <family val="2"/>
    </font>
    <font>
      <sz val="10"/>
      <color theme="1"/>
      <name val="Arial"/>
      <family val="2"/>
    </font>
    <font>
      <sz val="11"/>
      <color rgb="FFFF0000"/>
      <name val="Arial"/>
      <family val="2"/>
    </font>
    <font>
      <b/>
      <sz val="14"/>
      <color theme="1"/>
      <name val="Arial"/>
      <family val="2"/>
    </font>
    <font>
      <b/>
      <sz val="10"/>
      <color theme="1"/>
      <name val="Arial"/>
      <family val="2"/>
    </font>
    <font>
      <b/>
      <sz val="9"/>
      <color theme="1"/>
      <name val="Arial"/>
      <family val="2"/>
    </font>
    <font>
      <sz val="9"/>
      <color theme="1"/>
      <name val="Arial"/>
      <family val="2"/>
    </font>
    <font>
      <b/>
      <sz val="14"/>
      <color rgb="FF2F5496"/>
      <name val="Arial"/>
      <family val="2"/>
    </font>
    <font>
      <i/>
      <u/>
      <sz val="11"/>
      <color theme="1"/>
      <name val="Arial"/>
      <family val="2"/>
    </font>
    <font>
      <b/>
      <sz val="16"/>
      <color theme="1"/>
      <name val="Calibri"/>
      <family val="2"/>
      <scheme val="minor"/>
    </font>
    <font>
      <sz val="22"/>
      <color theme="1" tint="0.249977111117893"/>
      <name val="Calibri"/>
      <family val="2"/>
      <scheme val="minor"/>
    </font>
    <font>
      <b/>
      <sz val="24"/>
      <color rgb="FF2F5496"/>
      <name val="Arial"/>
      <family val="2"/>
    </font>
    <font>
      <sz val="11"/>
      <name val="Arial"/>
      <family val="2"/>
    </font>
    <font>
      <strike/>
      <sz val="11"/>
      <color theme="1"/>
      <name val="Arial"/>
      <family val="2"/>
    </font>
    <font>
      <b/>
      <sz val="14"/>
      <color theme="8" tint="-0.499984740745262"/>
      <name val="Arial"/>
      <family val="2"/>
    </font>
    <font>
      <b/>
      <sz val="22"/>
      <color rgb="FF2F5496"/>
      <name val="Arial"/>
      <family val="2"/>
    </font>
    <font>
      <b/>
      <sz val="14"/>
      <color rgb="FF0070C0"/>
      <name val="Arial"/>
      <family val="2"/>
    </font>
    <font>
      <b/>
      <sz val="14"/>
      <color theme="4" tint="-0.249977111117893"/>
      <name val="Arial"/>
      <family val="2"/>
    </font>
    <font>
      <b/>
      <sz val="14"/>
      <color theme="8" tint="-0.249977111117893"/>
      <name val="Arial"/>
      <family val="2"/>
    </font>
    <font>
      <sz val="14"/>
      <color theme="8" tint="-0.249977111117893"/>
      <name val="Arial"/>
      <family val="2"/>
    </font>
    <font>
      <sz val="11"/>
      <color theme="1"/>
      <name val="Calibri"/>
      <family val="2"/>
    </font>
    <font>
      <sz val="12.65"/>
      <color theme="1"/>
      <name val="Calibri"/>
      <family val="2"/>
    </font>
    <font>
      <sz val="14"/>
      <color theme="1"/>
      <name val="Calibri"/>
      <family val="2"/>
      <scheme val="minor"/>
    </font>
    <font>
      <b/>
      <sz val="14"/>
      <color theme="1" tint="0.34998626667073579"/>
      <name val="Calibri"/>
      <family val="2"/>
      <scheme val="minor"/>
    </font>
    <font>
      <sz val="11"/>
      <color rgb="FFFF0000"/>
      <name val="Calibri"/>
      <family val="2"/>
      <scheme val="minor"/>
    </font>
    <font>
      <sz val="11"/>
      <color theme="1"/>
      <name val="Calibri"/>
      <family val="2"/>
      <charset val="238"/>
      <scheme val="minor"/>
    </font>
    <font>
      <sz val="11"/>
      <name val="Calibri"/>
      <family val="2"/>
      <charset val="238"/>
      <scheme val="minor"/>
    </font>
    <font>
      <strike/>
      <sz val="11"/>
      <color theme="1"/>
      <name val="Arial"/>
      <family val="2"/>
      <charset val="238"/>
    </font>
    <font>
      <sz val="11"/>
      <color theme="1"/>
      <name val="Arial"/>
      <family val="2"/>
      <charset val="238"/>
    </font>
    <font>
      <b/>
      <sz val="22"/>
      <color rgb="FF0070C0"/>
      <name val="Arial"/>
      <family val="2"/>
    </font>
    <font>
      <b/>
      <sz val="20"/>
      <color rgb="FF0070C0"/>
      <name val="Arial"/>
      <family val="2"/>
    </font>
    <font>
      <sz val="8"/>
      <name val="Calibri"/>
      <family val="2"/>
      <scheme val="minor"/>
    </font>
    <font>
      <b/>
      <sz val="11"/>
      <color theme="8" tint="-0.249977111117893"/>
      <name val="Arial"/>
      <family val="2"/>
    </font>
    <font>
      <sz val="9"/>
      <color rgb="FFFF0000"/>
      <name val="Arial"/>
      <family val="2"/>
    </font>
    <font>
      <u/>
      <sz val="11"/>
      <color theme="1"/>
      <name val="Calibri"/>
      <family val="2"/>
      <scheme val="minor"/>
    </font>
    <font>
      <sz val="12"/>
      <color theme="1"/>
      <name val="Arial"/>
      <family val="2"/>
    </font>
    <font>
      <u/>
      <sz val="11"/>
      <color theme="1"/>
      <name val="Arial"/>
      <family val="2"/>
    </font>
    <font>
      <i/>
      <sz val="7"/>
      <color theme="1"/>
      <name val="Arial"/>
      <family val="2"/>
    </font>
    <font>
      <sz val="7"/>
      <color theme="1"/>
      <name val="Arial"/>
      <family val="2"/>
      <charset val="238"/>
    </font>
    <font>
      <b/>
      <sz val="20"/>
      <color rgb="FF0070C0"/>
      <name val="Calibri"/>
      <family val="2"/>
      <scheme val="minor"/>
    </font>
    <font>
      <sz val="11"/>
      <color rgb="FF000000"/>
      <name val="Calibri"/>
      <family val="2"/>
      <scheme val="minor"/>
    </font>
    <font>
      <b/>
      <sz val="14"/>
      <color theme="4"/>
      <name val="Arial"/>
      <family val="2"/>
    </font>
  </fonts>
  <fills count="17">
    <fill>
      <patternFill patternType="none"/>
    </fill>
    <fill>
      <patternFill patternType="gray125"/>
    </fill>
    <fill>
      <patternFill patternType="solid">
        <fgColor rgb="FFB4C6E7"/>
        <bgColor indexed="64"/>
      </patternFill>
    </fill>
    <fill>
      <patternFill patternType="solid">
        <fgColor rgb="FFF7CAA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8"/>
        <bgColor indexed="64"/>
      </patternFill>
    </fill>
    <fill>
      <patternFill patternType="solid">
        <fgColor theme="5"/>
        <bgColor indexed="64"/>
      </patternFill>
    </fill>
    <fill>
      <patternFill patternType="solid">
        <fgColor theme="0" tint="-0.34998626667073579"/>
        <bgColor indexed="64"/>
      </patternFill>
    </fill>
    <fill>
      <patternFill patternType="solid">
        <fgColor theme="7"/>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7C80"/>
        <bgColor indexed="64"/>
      </patternFill>
    </fill>
    <fill>
      <patternFill patternType="solid">
        <fgColor rgb="FFFFFF00"/>
        <bgColor indexed="64"/>
      </patternFill>
    </fill>
    <fill>
      <patternFill patternType="solid">
        <fgColor rgb="FFFF0000"/>
        <bgColor indexed="64"/>
      </patternFill>
    </fill>
    <fill>
      <patternFill patternType="solid">
        <fgColor rgb="FFFFFFFF"/>
        <bgColor rgb="FF000000"/>
      </patternFill>
    </fill>
  </fills>
  <borders count="73">
    <border>
      <left/>
      <right/>
      <top/>
      <bottom/>
      <diagonal/>
    </border>
    <border>
      <left/>
      <right style="medium">
        <color auto="1"/>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24994659260841701"/>
      </left>
      <right style="thin">
        <color theme="0" tint="-0.24994659260841701"/>
      </right>
      <top style="medium">
        <color auto="1"/>
      </top>
      <bottom/>
      <diagonal/>
    </border>
    <border>
      <left style="thin">
        <color theme="0" tint="-0.2499465926084170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theme="0" tint="-0.24994659260841701"/>
      </right>
      <top style="medium">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right style="medium">
        <color auto="1"/>
      </right>
      <top/>
      <bottom style="thin">
        <color indexed="64"/>
      </bottom>
      <diagonal/>
    </border>
    <border>
      <left style="medium">
        <color indexed="64"/>
      </left>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thin">
        <color auto="1"/>
      </top>
      <bottom style="thin">
        <color auto="1"/>
      </bottom>
      <diagonal/>
    </border>
    <border>
      <left style="medium">
        <color indexed="64"/>
      </left>
      <right style="thin">
        <color theme="0" tint="-0.2499465926084170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dotted">
        <color auto="1"/>
      </left>
      <right style="dotted">
        <color auto="1"/>
      </right>
      <top style="dotted">
        <color auto="1"/>
      </top>
      <bottom style="dotted">
        <color auto="1"/>
      </bottom>
      <diagonal/>
    </border>
    <border>
      <left style="thin">
        <color auto="1"/>
      </left>
      <right style="thin">
        <color auto="1"/>
      </right>
      <top style="thin">
        <color auto="1"/>
      </top>
      <bottom style="double">
        <color indexed="64"/>
      </bottom>
      <diagonal/>
    </border>
    <border>
      <left style="thin">
        <color auto="1"/>
      </left>
      <right style="thin">
        <color auto="1"/>
      </right>
      <top style="double">
        <color indexed="64"/>
      </top>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left style="thin">
        <color auto="1"/>
      </left>
      <right style="thin">
        <color auto="1"/>
      </right>
      <top style="thick">
        <color auto="1"/>
      </top>
      <bottom style="thin">
        <color auto="1"/>
      </bottom>
      <diagonal/>
    </border>
    <border>
      <left style="medium">
        <color auto="1"/>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style="medium">
        <color auto="1"/>
      </bottom>
      <diagonal/>
    </border>
    <border>
      <left style="thin">
        <color theme="0" tint="-0.24994659260841701"/>
      </left>
      <right style="medium">
        <color auto="1"/>
      </right>
      <top/>
      <bottom/>
      <diagonal/>
    </border>
    <border>
      <left style="thin">
        <color auto="1"/>
      </left>
      <right style="thin">
        <color auto="1"/>
      </right>
      <top/>
      <bottom style="double">
        <color indexed="64"/>
      </bottom>
      <diagonal/>
    </border>
  </borders>
  <cellStyleXfs count="6">
    <xf numFmtId="0" fontId="0" fillId="0" borderId="0"/>
    <xf numFmtId="0" fontId="1" fillId="0" borderId="0" applyNumberForma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8" fillId="0" borderId="0"/>
    <xf numFmtId="43" fontId="38" fillId="0" borderId="0" applyFont="0" applyFill="0" applyBorder="0" applyAlignment="0" applyProtection="0"/>
  </cellStyleXfs>
  <cellXfs count="1479">
    <xf numFmtId="0" fontId="0" fillId="0" borderId="0" xfId="0"/>
    <xf numFmtId="0" fontId="5" fillId="0" borderId="3" xfId="0" applyFont="1" applyBorder="1"/>
    <xf numFmtId="0" fontId="14" fillId="0" borderId="3" xfId="0" applyFont="1" applyBorder="1"/>
    <xf numFmtId="0" fontId="15" fillId="0" borderId="0" xfId="0" applyFont="1"/>
    <xf numFmtId="0" fontId="14" fillId="0" borderId="0" xfId="0" applyFont="1"/>
    <xf numFmtId="0" fontId="5" fillId="0" borderId="0" xfId="0" quotePrefix="1" applyFont="1"/>
    <xf numFmtId="0" fontId="5" fillId="0" borderId="0" xfId="0" applyFont="1" applyAlignment="1">
      <alignment horizontal="left"/>
    </xf>
    <xf numFmtId="0" fontId="0" fillId="5" borderId="1" xfId="0" applyFill="1" applyBorder="1"/>
    <xf numFmtId="0" fontId="0" fillId="5" borderId="2" xfId="0" applyFill="1" applyBorder="1"/>
    <xf numFmtId="0" fontId="0" fillId="5" borderId="28" xfId="0" applyFill="1" applyBorder="1"/>
    <xf numFmtId="0" fontId="0" fillId="5" borderId="18" xfId="0" applyFill="1" applyBorder="1"/>
    <xf numFmtId="0" fontId="0" fillId="5" borderId="19" xfId="0" applyFill="1" applyBorder="1"/>
    <xf numFmtId="0" fontId="0" fillId="5" borderId="0" xfId="0" applyFill="1"/>
    <xf numFmtId="0" fontId="0" fillId="5" borderId="0" xfId="0" applyFill="1" applyAlignment="1">
      <alignment vertical="center"/>
    </xf>
    <xf numFmtId="0" fontId="10" fillId="5" borderId="0" xfId="0" applyFont="1" applyFill="1" applyAlignment="1">
      <alignment vertical="center"/>
    </xf>
    <xf numFmtId="0" fontId="0" fillId="5" borderId="2" xfId="0" applyFill="1" applyBorder="1" applyAlignment="1">
      <alignment vertical="center"/>
    </xf>
    <xf numFmtId="0" fontId="0" fillId="5" borderId="0" xfId="0" applyFill="1" applyAlignment="1">
      <alignment horizontal="center" wrapText="1"/>
    </xf>
    <xf numFmtId="0" fontId="4" fillId="5" borderId="0" xfId="0" applyFont="1" applyFill="1"/>
    <xf numFmtId="0" fontId="4" fillId="5" borderId="0" xfId="0" applyFont="1" applyFill="1" applyAlignment="1">
      <alignment horizontal="center" vertical="center" wrapText="1"/>
    </xf>
    <xf numFmtId="0" fontId="4" fillId="5" borderId="0" xfId="0" applyFont="1" applyFill="1" applyAlignment="1">
      <alignment vertical="top"/>
    </xf>
    <xf numFmtId="0" fontId="5" fillId="0" borderId="0" xfId="0" applyFont="1" applyAlignment="1">
      <alignment wrapText="1"/>
    </xf>
    <xf numFmtId="166" fontId="5" fillId="0" borderId="35" xfId="2" applyNumberFormat="1" applyFont="1" applyFill="1" applyBorder="1" applyAlignment="1" applyProtection="1">
      <alignment horizontal="left" vertical="top" wrapText="1"/>
      <protection locked="0"/>
    </xf>
    <xf numFmtId="0" fontId="5" fillId="0" borderId="0" xfId="0" applyFont="1" applyAlignment="1">
      <alignment vertical="top" wrapText="1"/>
    </xf>
    <xf numFmtId="0" fontId="5" fillId="3" borderId="47" xfId="0" applyFont="1" applyFill="1" applyBorder="1" applyAlignment="1">
      <alignment horizontal="right" vertical="center" wrapText="1"/>
    </xf>
    <xf numFmtId="0" fontId="5" fillId="3" borderId="48" xfId="0" applyFont="1" applyFill="1" applyBorder="1" applyAlignment="1">
      <alignment vertical="center" wrapText="1"/>
    </xf>
    <xf numFmtId="0" fontId="0" fillId="0" borderId="2" xfId="0" applyBorder="1" applyAlignment="1">
      <alignment wrapText="1"/>
    </xf>
    <xf numFmtId="0" fontId="0" fillId="0" borderId="0" xfId="0" applyAlignment="1">
      <alignment vertical="center"/>
    </xf>
    <xf numFmtId="0" fontId="13" fillId="0" borderId="16" xfId="0" applyFont="1" applyBorder="1" applyAlignment="1">
      <alignment horizontal="center" vertical="center" wrapText="1"/>
    </xf>
    <xf numFmtId="0" fontId="0" fillId="0" borderId="3" xfId="0" applyBorder="1"/>
    <xf numFmtId="0" fontId="5" fillId="0" borderId="35" xfId="0" applyFont="1" applyBorder="1" applyAlignment="1">
      <alignment horizontal="left" vertical="center" wrapText="1"/>
    </xf>
    <xf numFmtId="0" fontId="8" fillId="0" borderId="3" xfId="0" applyFont="1" applyBorder="1"/>
    <xf numFmtId="0" fontId="0" fillId="0" borderId="0" xfId="0" applyAlignment="1">
      <alignment wrapText="1"/>
    </xf>
    <xf numFmtId="165" fontId="5" fillId="3" borderId="3" xfId="0" applyNumberFormat="1" applyFont="1" applyFill="1" applyBorder="1" applyAlignment="1">
      <alignment horizontal="center" vertical="center" wrapText="1"/>
    </xf>
    <xf numFmtId="165" fontId="5" fillId="3" borderId="35" xfId="0" applyNumberFormat="1" applyFont="1" applyFill="1" applyBorder="1" applyAlignment="1">
      <alignment horizontal="left" vertical="center" wrapText="1"/>
    </xf>
    <xf numFmtId="0" fontId="5" fillId="3" borderId="35" xfId="0" applyFont="1" applyFill="1" applyBorder="1" applyAlignment="1">
      <alignment horizontal="left" vertical="center" wrapText="1"/>
    </xf>
    <xf numFmtId="0" fontId="0" fillId="0" borderId="2" xfId="0" applyBorder="1" applyAlignment="1">
      <alignment vertical="top" wrapText="1"/>
    </xf>
    <xf numFmtId="0" fontId="0" fillId="0" borderId="2" xfId="0" applyBorder="1" applyAlignment="1">
      <alignment vertical="top"/>
    </xf>
    <xf numFmtId="165" fontId="5" fillId="0" borderId="35" xfId="0" applyNumberFormat="1" applyFont="1" applyBorder="1" applyAlignment="1">
      <alignment horizontal="left" vertical="center" wrapText="1"/>
    </xf>
    <xf numFmtId="0" fontId="0" fillId="0" borderId="0" xfId="0" applyAlignment="1">
      <alignment horizontal="left" vertical="top"/>
    </xf>
    <xf numFmtId="165" fontId="5" fillId="3" borderId="48" xfId="0" applyNumberFormat="1" applyFont="1" applyFill="1" applyBorder="1" applyAlignment="1">
      <alignment horizontal="center" vertical="center" wrapText="1"/>
    </xf>
    <xf numFmtId="165" fontId="5" fillId="3" borderId="49" xfId="0" applyNumberFormat="1" applyFont="1" applyFill="1" applyBorder="1" applyAlignment="1">
      <alignment horizontal="left" vertical="center" wrapText="1"/>
    </xf>
    <xf numFmtId="165" fontId="0" fillId="0" borderId="0" xfId="0" applyNumberFormat="1" applyAlignment="1">
      <alignment horizontal="center"/>
    </xf>
    <xf numFmtId="0" fontId="0" fillId="0" borderId="1" xfId="0" applyBorder="1" applyAlignment="1">
      <alignment horizontal="left"/>
    </xf>
    <xf numFmtId="0" fontId="0" fillId="0" borderId="0" xfId="0" applyAlignment="1">
      <alignment horizontal="left" vertical="top" wrapText="1"/>
    </xf>
    <xf numFmtId="0" fontId="10" fillId="7" borderId="25" xfId="0" applyFont="1" applyFill="1" applyBorder="1" applyAlignment="1">
      <alignment horizontal="left" vertical="center" wrapText="1"/>
    </xf>
    <xf numFmtId="165" fontId="10" fillId="7" borderId="26" xfId="0" applyNumberFormat="1" applyFont="1" applyFill="1" applyBorder="1" applyAlignment="1">
      <alignment horizontal="center" vertical="center"/>
    </xf>
    <xf numFmtId="2" fontId="10" fillId="7" borderId="26" xfId="0" applyNumberFormat="1" applyFont="1" applyFill="1" applyBorder="1" applyAlignment="1">
      <alignment horizontal="center" vertical="center" wrapText="1"/>
    </xf>
    <xf numFmtId="2" fontId="10" fillId="7" borderId="27" xfId="0" applyNumberFormat="1" applyFont="1" applyFill="1" applyBorder="1" applyAlignment="1">
      <alignment horizontal="center" vertical="center" wrapText="1"/>
    </xf>
    <xf numFmtId="0" fontId="10" fillId="7" borderId="2" xfId="0" applyFont="1" applyFill="1" applyBorder="1" applyAlignment="1">
      <alignment horizontal="left" vertical="center" wrapText="1"/>
    </xf>
    <xf numFmtId="165" fontId="10" fillId="7" borderId="0" xfId="0" applyNumberFormat="1" applyFont="1" applyFill="1" applyAlignment="1">
      <alignment horizontal="center" vertical="center"/>
    </xf>
    <xf numFmtId="2" fontId="10" fillId="7" borderId="0" xfId="0" applyNumberFormat="1" applyFont="1" applyFill="1" applyAlignment="1">
      <alignment horizontal="center" vertical="center" wrapText="1"/>
    </xf>
    <xf numFmtId="2" fontId="10" fillId="7" borderId="1" xfId="0" applyNumberFormat="1" applyFont="1" applyFill="1" applyBorder="1" applyAlignment="1">
      <alignment horizontal="center" vertical="center" wrapText="1"/>
    </xf>
    <xf numFmtId="0" fontId="10" fillId="8" borderId="2" xfId="0" applyFont="1" applyFill="1" applyBorder="1" applyAlignment="1">
      <alignment horizontal="left" vertical="center" wrapText="1"/>
    </xf>
    <xf numFmtId="2" fontId="10" fillId="8" borderId="0" xfId="0" applyNumberFormat="1" applyFont="1" applyFill="1" applyAlignment="1">
      <alignment horizontal="center" vertical="center" wrapText="1"/>
    </xf>
    <xf numFmtId="165" fontId="10" fillId="8" borderId="0" xfId="0" applyNumberFormat="1" applyFont="1" applyFill="1" applyAlignment="1">
      <alignment horizontal="center" vertical="center"/>
    </xf>
    <xf numFmtId="2" fontId="10" fillId="8" borderId="1" xfId="0" applyNumberFormat="1" applyFont="1" applyFill="1" applyBorder="1" applyAlignment="1">
      <alignment horizontal="center" vertical="center" wrapText="1"/>
    </xf>
    <xf numFmtId="0" fontId="10" fillId="4" borderId="2" xfId="0" applyFont="1" applyFill="1" applyBorder="1" applyAlignment="1">
      <alignment horizontal="left" vertical="center" wrapText="1"/>
    </xf>
    <xf numFmtId="2" fontId="10" fillId="4" borderId="0" xfId="0" applyNumberFormat="1" applyFont="1" applyFill="1" applyAlignment="1">
      <alignment horizontal="center" vertical="center" wrapText="1"/>
    </xf>
    <xf numFmtId="165" fontId="10" fillId="4" borderId="0" xfId="0" applyNumberFormat="1" applyFont="1" applyFill="1" applyAlignment="1">
      <alignment horizontal="center" vertical="center"/>
    </xf>
    <xf numFmtId="2" fontId="10" fillId="4" borderId="1" xfId="0" applyNumberFormat="1" applyFont="1" applyFill="1" applyBorder="1" applyAlignment="1">
      <alignment horizontal="center" vertical="center" wrapText="1"/>
    </xf>
    <xf numFmtId="0" fontId="10" fillId="4" borderId="2" xfId="0" applyFont="1" applyFill="1" applyBorder="1" applyAlignment="1">
      <alignment horizontal="left" vertical="center"/>
    </xf>
    <xf numFmtId="0" fontId="10" fillId="10" borderId="2" xfId="0" applyFont="1" applyFill="1" applyBorder="1" applyAlignment="1">
      <alignment horizontal="left" vertical="center" wrapText="1"/>
    </xf>
    <xf numFmtId="2" fontId="10" fillId="10" borderId="0" xfId="0" applyNumberFormat="1" applyFont="1" applyFill="1" applyAlignment="1">
      <alignment horizontal="center" vertical="center" wrapText="1"/>
    </xf>
    <xf numFmtId="0" fontId="0" fillId="10" borderId="0" xfId="0" applyFill="1"/>
    <xf numFmtId="165" fontId="10" fillId="10" borderId="1" xfId="0" applyNumberFormat="1" applyFont="1" applyFill="1" applyBorder="1" applyAlignment="1">
      <alignment horizontal="center" vertical="center"/>
    </xf>
    <xf numFmtId="0" fontId="10" fillId="10" borderId="2" xfId="0" applyFont="1" applyFill="1" applyBorder="1" applyAlignment="1">
      <alignment horizontal="left" vertical="center"/>
    </xf>
    <xf numFmtId="0" fontId="10" fillId="10" borderId="2" xfId="0" applyFont="1" applyFill="1" applyBorder="1" applyAlignment="1">
      <alignment vertical="center"/>
    </xf>
    <xf numFmtId="0" fontId="10" fillId="10" borderId="0" xfId="0" applyFont="1" applyFill="1" applyAlignment="1">
      <alignment horizontal="center" vertical="center" wrapText="1"/>
    </xf>
    <xf numFmtId="0" fontId="10" fillId="10" borderId="28" xfId="0" applyFont="1" applyFill="1" applyBorder="1" applyAlignment="1">
      <alignment vertical="center"/>
    </xf>
    <xf numFmtId="0" fontId="10" fillId="10" borderId="18" xfId="0" applyFont="1" applyFill="1" applyBorder="1" applyAlignment="1">
      <alignment horizontal="center" vertical="center" wrapText="1"/>
    </xf>
    <xf numFmtId="165" fontId="10" fillId="10" borderId="19" xfId="0" applyNumberFormat="1" applyFont="1" applyFill="1" applyBorder="1" applyAlignment="1">
      <alignment horizontal="center" vertical="center"/>
    </xf>
    <xf numFmtId="0" fontId="0" fillId="0" borderId="28" xfId="0" applyBorder="1" applyAlignment="1">
      <alignment wrapText="1"/>
    </xf>
    <xf numFmtId="0" fontId="0" fillId="0" borderId="18" xfId="0" applyBorder="1" applyAlignment="1">
      <alignment vertical="center"/>
    </xf>
    <xf numFmtId="165" fontId="0" fillId="0" borderId="18" xfId="0" applyNumberFormat="1" applyBorder="1" applyAlignment="1">
      <alignment horizontal="center"/>
    </xf>
    <xf numFmtId="0" fontId="0" fillId="0" borderId="19" xfId="0" applyBorder="1" applyAlignment="1">
      <alignment horizontal="left"/>
    </xf>
    <xf numFmtId="0" fontId="0" fillId="0" borderId="0" xfId="0" applyAlignment="1">
      <alignment horizontal="left"/>
    </xf>
    <xf numFmtId="0" fontId="5" fillId="0" borderId="0" xfId="0" applyFont="1" applyAlignment="1">
      <alignment vertical="top"/>
    </xf>
    <xf numFmtId="0" fontId="5" fillId="12" borderId="34" xfId="0" applyFont="1" applyFill="1" applyBorder="1" applyAlignment="1">
      <alignment horizontal="right" vertical="center" wrapText="1"/>
    </xf>
    <xf numFmtId="0" fontId="5" fillId="12" borderId="3" xfId="0" applyFont="1" applyFill="1" applyBorder="1" applyAlignment="1">
      <alignment horizontal="left" vertical="center" wrapText="1"/>
    </xf>
    <xf numFmtId="0" fontId="20" fillId="0" borderId="13" xfId="0" applyFont="1" applyBorder="1" applyAlignment="1">
      <alignment vertical="center"/>
    </xf>
    <xf numFmtId="0" fontId="5" fillId="0" borderId="3" xfId="0" applyFont="1" applyBorder="1" applyAlignment="1">
      <alignment vertical="top" wrapText="1"/>
    </xf>
    <xf numFmtId="0" fontId="5" fillId="0" borderId="4" xfId="0" applyFont="1" applyBorder="1" applyAlignment="1">
      <alignment horizontal="left" vertical="top" wrapText="1"/>
    </xf>
    <xf numFmtId="0" fontId="19" fillId="7" borderId="25" xfId="0" applyFont="1" applyFill="1" applyBorder="1" applyAlignment="1">
      <alignment horizontal="left" vertical="center" wrapText="1" indent="1"/>
    </xf>
    <xf numFmtId="0" fontId="19" fillId="7" borderId="2" xfId="0" applyFont="1" applyFill="1" applyBorder="1" applyAlignment="1">
      <alignment horizontal="left" vertical="center" wrapText="1" indent="1"/>
    </xf>
    <xf numFmtId="165" fontId="19" fillId="10" borderId="1" xfId="0" applyNumberFormat="1" applyFont="1" applyFill="1" applyBorder="1" applyAlignment="1">
      <alignment horizontal="center" vertical="center"/>
    </xf>
    <xf numFmtId="165" fontId="19" fillId="10" borderId="19" xfId="0" applyNumberFormat="1" applyFont="1" applyFill="1" applyBorder="1" applyAlignment="1">
      <alignment horizontal="center" vertical="center"/>
    </xf>
    <xf numFmtId="0" fontId="5" fillId="0" borderId="0" xfId="0" applyFont="1" applyAlignment="1">
      <alignment horizontal="center" vertical="center"/>
    </xf>
    <xf numFmtId="165" fontId="5" fillId="3" borderId="3" xfId="2" applyNumberFormat="1" applyFont="1" applyFill="1" applyBorder="1" applyAlignment="1" applyProtection="1">
      <alignment horizontal="center" vertical="center" wrapText="1"/>
    </xf>
    <xf numFmtId="166" fontId="5" fillId="3" borderId="35" xfId="2" applyNumberFormat="1" applyFont="1" applyFill="1" applyBorder="1" applyAlignment="1" applyProtection="1">
      <alignment horizontal="left" vertical="center" wrapText="1"/>
    </xf>
    <xf numFmtId="165" fontId="5" fillId="0" borderId="3" xfId="2" applyNumberFormat="1" applyFont="1" applyBorder="1" applyAlignment="1" applyProtection="1">
      <alignment vertical="center" wrapText="1"/>
    </xf>
    <xf numFmtId="0" fontId="5" fillId="0" borderId="34" xfId="0" applyFont="1" applyBorder="1" applyAlignment="1">
      <alignment horizontal="right" vertical="center" wrapText="1"/>
    </xf>
    <xf numFmtId="165" fontId="5" fillId="0" borderId="3" xfId="2" applyNumberFormat="1" applyFont="1" applyFill="1" applyBorder="1" applyAlignment="1" applyProtection="1">
      <alignment horizontal="center" vertical="center" wrapText="1"/>
    </xf>
    <xf numFmtId="166" fontId="5" fillId="0" borderId="35" xfId="2" applyNumberFormat="1" applyFont="1" applyFill="1" applyBorder="1" applyAlignment="1" applyProtection="1">
      <alignment horizontal="left" vertical="center" wrapText="1"/>
    </xf>
    <xf numFmtId="0" fontId="5" fillId="0" borderId="2" xfId="0" applyFont="1" applyBorder="1" applyAlignment="1">
      <alignment vertical="top" wrapText="1"/>
    </xf>
    <xf numFmtId="0" fontId="5" fillId="0" borderId="2" xfId="0" applyFont="1" applyBorder="1" applyAlignment="1">
      <alignment wrapText="1"/>
    </xf>
    <xf numFmtId="165" fontId="5" fillId="0" borderId="0" xfId="2" applyNumberFormat="1" applyFont="1" applyAlignment="1" applyProtection="1">
      <alignment horizontal="center"/>
    </xf>
    <xf numFmtId="166" fontId="5" fillId="0" borderId="1" xfId="2" applyNumberFormat="1" applyFont="1" applyBorder="1" applyAlignment="1" applyProtection="1">
      <alignment horizontal="left"/>
    </xf>
    <xf numFmtId="0" fontId="13" fillId="6" borderId="46"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13" fillId="6" borderId="31" xfId="0" applyFont="1" applyFill="1" applyBorder="1" applyAlignment="1">
      <alignment horizontal="center" vertical="center" wrapText="1"/>
    </xf>
    <xf numFmtId="0" fontId="5" fillId="7" borderId="25" xfId="0" applyFont="1" applyFill="1" applyBorder="1" applyAlignment="1">
      <alignment horizontal="left" vertical="center" wrapText="1"/>
    </xf>
    <xf numFmtId="165" fontId="5" fillId="7" borderId="26" xfId="0" applyNumberFormat="1" applyFont="1" applyFill="1" applyBorder="1" applyAlignment="1">
      <alignment horizontal="center" vertical="center"/>
    </xf>
    <xf numFmtId="2" fontId="5" fillId="7" borderId="26" xfId="0" applyNumberFormat="1" applyFont="1" applyFill="1" applyBorder="1" applyAlignment="1">
      <alignment horizontal="center" vertical="center" wrapText="1"/>
    </xf>
    <xf numFmtId="2" fontId="5" fillId="7" borderId="27" xfId="0" applyNumberFormat="1" applyFont="1" applyFill="1" applyBorder="1" applyAlignment="1">
      <alignment horizontal="center" vertical="center" wrapText="1"/>
    </xf>
    <xf numFmtId="0" fontId="5" fillId="7" borderId="2" xfId="0" applyFont="1" applyFill="1" applyBorder="1" applyAlignment="1">
      <alignment horizontal="left" vertical="center" wrapText="1"/>
    </xf>
    <xf numFmtId="165" fontId="5" fillId="7" borderId="0" xfId="0" applyNumberFormat="1" applyFont="1" applyFill="1" applyAlignment="1">
      <alignment horizontal="center" vertical="center"/>
    </xf>
    <xf numFmtId="2" fontId="5" fillId="7" borderId="0" xfId="0" applyNumberFormat="1" applyFont="1" applyFill="1" applyAlignment="1">
      <alignment horizontal="center" vertical="center" wrapText="1"/>
    </xf>
    <xf numFmtId="2" fontId="5" fillId="7" borderId="1" xfId="0" applyNumberFormat="1" applyFont="1" applyFill="1" applyBorder="1" applyAlignment="1">
      <alignment horizontal="center" vertical="center" wrapText="1"/>
    </xf>
    <xf numFmtId="0" fontId="5" fillId="7" borderId="0" xfId="0" applyFont="1" applyFill="1" applyAlignment="1">
      <alignment horizontal="center" vertical="center" wrapText="1"/>
    </xf>
    <xf numFmtId="0" fontId="5" fillId="8" borderId="2" xfId="0" applyFont="1" applyFill="1" applyBorder="1" applyAlignment="1">
      <alignment horizontal="left" vertical="center" wrapText="1"/>
    </xf>
    <xf numFmtId="2" fontId="5" fillId="8" borderId="0" xfId="0" applyNumberFormat="1" applyFont="1" applyFill="1" applyAlignment="1">
      <alignment horizontal="center" vertical="center" wrapText="1"/>
    </xf>
    <xf numFmtId="165" fontId="5" fillId="8" borderId="0" xfId="0" applyNumberFormat="1" applyFont="1" applyFill="1" applyAlignment="1">
      <alignment horizontal="center" vertical="center"/>
    </xf>
    <xf numFmtId="2" fontId="5" fillId="8" borderId="1" xfId="0" applyNumberFormat="1" applyFont="1" applyFill="1" applyBorder="1" applyAlignment="1">
      <alignment horizontal="center" vertical="center" wrapText="1"/>
    </xf>
    <xf numFmtId="0" fontId="5" fillId="4" borderId="2" xfId="0" applyFont="1" applyFill="1" applyBorder="1" applyAlignment="1">
      <alignment horizontal="left" vertical="center" wrapText="1"/>
    </xf>
    <xf numFmtId="2" fontId="5" fillId="4" borderId="0" xfId="0" applyNumberFormat="1" applyFont="1" applyFill="1" applyAlignment="1">
      <alignment horizontal="center" vertical="center" wrapText="1"/>
    </xf>
    <xf numFmtId="165" fontId="5" fillId="4" borderId="0" xfId="0" applyNumberFormat="1" applyFont="1" applyFill="1" applyAlignment="1">
      <alignment horizontal="center" vertical="center"/>
    </xf>
    <xf numFmtId="2" fontId="5" fillId="4" borderId="1" xfId="0" applyNumberFormat="1" applyFont="1" applyFill="1" applyBorder="1" applyAlignment="1">
      <alignment horizontal="center" vertical="center" wrapText="1"/>
    </xf>
    <xf numFmtId="0" fontId="5" fillId="10" borderId="2" xfId="0" applyFont="1" applyFill="1" applyBorder="1" applyAlignment="1">
      <alignment horizontal="left" vertical="center" wrapText="1"/>
    </xf>
    <xf numFmtId="0" fontId="5" fillId="10" borderId="0" xfId="0" applyFont="1" applyFill="1" applyAlignment="1">
      <alignment horizontal="center" vertical="center" wrapText="1"/>
    </xf>
    <xf numFmtId="2" fontId="5" fillId="10" borderId="0" xfId="0" applyNumberFormat="1" applyFont="1" applyFill="1" applyAlignment="1">
      <alignment horizontal="center" vertical="center" wrapText="1"/>
    </xf>
    <xf numFmtId="165" fontId="5" fillId="10" borderId="1" xfId="0" applyNumberFormat="1" applyFont="1" applyFill="1" applyBorder="1" applyAlignment="1">
      <alignment horizontal="center" vertical="center"/>
    </xf>
    <xf numFmtId="0" fontId="5" fillId="10" borderId="28" xfId="0" applyFont="1" applyFill="1" applyBorder="1" applyAlignment="1">
      <alignment horizontal="left" vertical="center" wrapText="1"/>
    </xf>
    <xf numFmtId="0" fontId="5" fillId="10" borderId="18" xfId="0" applyFont="1" applyFill="1" applyBorder="1" applyAlignment="1">
      <alignment horizontal="center" vertical="center" wrapText="1"/>
    </xf>
    <xf numFmtId="2" fontId="5" fillId="10" borderId="18" xfId="0" applyNumberFormat="1" applyFont="1" applyFill="1" applyBorder="1" applyAlignment="1">
      <alignment horizontal="center" vertical="center" wrapText="1"/>
    </xf>
    <xf numFmtId="165" fontId="5" fillId="10" borderId="19" xfId="0" applyNumberFormat="1" applyFont="1" applyFill="1" applyBorder="1" applyAlignment="1">
      <alignment horizontal="center" vertical="center"/>
    </xf>
    <xf numFmtId="0" fontId="5" fillId="0" borderId="28" xfId="0" applyFont="1" applyBorder="1" applyAlignment="1">
      <alignment wrapText="1"/>
    </xf>
    <xf numFmtId="0" fontId="5" fillId="0" borderId="18" xfId="0" applyFont="1" applyBorder="1" applyAlignment="1">
      <alignment horizontal="left" vertical="center"/>
    </xf>
    <xf numFmtId="0" fontId="5" fillId="0" borderId="18" xfId="0" applyFont="1" applyBorder="1" applyAlignment="1">
      <alignment horizontal="left"/>
    </xf>
    <xf numFmtId="165" fontId="5" fillId="0" borderId="18" xfId="2" applyNumberFormat="1" applyFont="1" applyBorder="1" applyAlignment="1" applyProtection="1">
      <alignment horizontal="center"/>
    </xf>
    <xf numFmtId="166" fontId="5" fillId="0" borderId="19" xfId="2" applyNumberFormat="1" applyFont="1" applyBorder="1" applyAlignment="1" applyProtection="1">
      <alignment horizontal="left"/>
    </xf>
    <xf numFmtId="166" fontId="5" fillId="0" borderId="0" xfId="2" applyNumberFormat="1" applyFont="1" applyAlignment="1" applyProtection="1">
      <alignment horizontal="left"/>
    </xf>
    <xf numFmtId="0" fontId="5" fillId="3" borderId="39"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165" fontId="5" fillId="3" borderId="4" xfId="2" applyNumberFormat="1" applyFont="1" applyFill="1" applyBorder="1" applyAlignment="1" applyProtection="1">
      <alignment horizontal="center" vertical="center" wrapText="1"/>
    </xf>
    <xf numFmtId="166" fontId="5" fillId="3" borderId="40" xfId="2" applyNumberFormat="1" applyFont="1" applyFill="1" applyBorder="1" applyAlignment="1" applyProtection="1">
      <alignment horizontal="left" vertical="center" wrapText="1"/>
    </xf>
    <xf numFmtId="0" fontId="5" fillId="0" borderId="2" xfId="0" applyFont="1" applyBorder="1"/>
    <xf numFmtId="165" fontId="5" fillId="7" borderId="26" xfId="0" applyNumberFormat="1" applyFont="1" applyFill="1" applyBorder="1" applyAlignment="1">
      <alignment horizontal="center" vertical="center" wrapText="1"/>
    </xf>
    <xf numFmtId="165" fontId="5" fillId="7" borderId="0" xfId="0" applyNumberFormat="1" applyFont="1" applyFill="1" applyAlignment="1">
      <alignment horizontal="center" vertical="center" wrapText="1"/>
    </xf>
    <xf numFmtId="0" fontId="5" fillId="8" borderId="0" xfId="0" applyFont="1" applyFill="1" applyAlignment="1">
      <alignment horizontal="center" vertical="center" wrapText="1"/>
    </xf>
    <xf numFmtId="165" fontId="5" fillId="8" borderId="0" xfId="0" applyNumberFormat="1" applyFont="1" applyFill="1" applyAlignment="1">
      <alignment horizontal="center" vertical="center" wrapText="1"/>
    </xf>
    <xf numFmtId="165" fontId="5" fillId="10" borderId="1" xfId="0" applyNumberFormat="1" applyFont="1" applyFill="1" applyBorder="1" applyAlignment="1">
      <alignment horizontal="center" vertical="center" wrapText="1"/>
    </xf>
    <xf numFmtId="165" fontId="5" fillId="10" borderId="19" xfId="0" applyNumberFormat="1" applyFont="1" applyFill="1" applyBorder="1" applyAlignment="1">
      <alignment horizontal="center" vertical="center" wrapText="1"/>
    </xf>
    <xf numFmtId="0" fontId="5" fillId="0" borderId="28" xfId="0" applyFont="1" applyBorder="1"/>
    <xf numFmtId="0" fontId="5" fillId="12" borderId="35" xfId="0" applyFont="1" applyFill="1" applyBorder="1" applyAlignment="1">
      <alignment horizontal="left" vertical="center" wrapText="1"/>
    </xf>
    <xf numFmtId="0" fontId="20" fillId="0" borderId="38" xfId="0" applyFont="1" applyBorder="1" applyAlignment="1">
      <alignment horizontal="left" vertical="center"/>
    </xf>
    <xf numFmtId="0" fontId="5" fillId="0" borderId="38" xfId="0" applyFont="1" applyBorder="1" applyAlignment="1">
      <alignment horizontal="left" vertical="center" wrapText="1"/>
    </xf>
    <xf numFmtId="0" fontId="13" fillId="0" borderId="0" xfId="0" applyFont="1" applyAlignment="1">
      <alignment horizontal="center" vertical="center" wrapText="1"/>
    </xf>
    <xf numFmtId="165" fontId="5" fillId="0" borderId="3" xfId="2" applyNumberFormat="1" applyFont="1" applyBorder="1" applyAlignment="1" applyProtection="1">
      <alignment horizontal="center" vertical="center" wrapText="1"/>
    </xf>
    <xf numFmtId="0" fontId="5" fillId="0" borderId="6" xfId="0" applyFont="1" applyBorder="1"/>
    <xf numFmtId="0" fontId="5" fillId="0" borderId="14" xfId="0" applyFont="1" applyBorder="1"/>
    <xf numFmtId="0" fontId="13" fillId="0" borderId="0" xfId="0" applyFont="1" applyAlignment="1">
      <alignment vertical="center"/>
    </xf>
    <xf numFmtId="166" fontId="5" fillId="0" borderId="0" xfId="2" applyNumberFormat="1" applyFont="1" applyBorder="1" applyAlignment="1" applyProtection="1">
      <alignment horizontal="left"/>
    </xf>
    <xf numFmtId="0" fontId="5" fillId="0" borderId="1" xfId="0" applyFont="1" applyBorder="1"/>
    <xf numFmtId="166" fontId="5" fillId="0" borderId="0" xfId="2" applyNumberFormat="1" applyFont="1" applyBorder="1" applyAlignment="1" applyProtection="1">
      <alignment horizontal="center"/>
    </xf>
    <xf numFmtId="0" fontId="5" fillId="0" borderId="1" xfId="0" applyFont="1" applyBorder="1" applyAlignment="1">
      <alignment horizontal="left"/>
    </xf>
    <xf numFmtId="0" fontId="5" fillId="0" borderId="2" xfId="0" applyFont="1" applyBorder="1" applyAlignment="1">
      <alignment vertical="center" wrapText="1"/>
    </xf>
    <xf numFmtId="49" fontId="5" fillId="0" borderId="35" xfId="2" applyNumberFormat="1" applyFont="1" applyBorder="1" applyAlignment="1" applyProtection="1">
      <alignment horizontal="left" vertical="center" wrapText="1"/>
    </xf>
    <xf numFmtId="0" fontId="5" fillId="3" borderId="34" xfId="0" applyFont="1" applyFill="1" applyBorder="1" applyAlignment="1">
      <alignment vertical="center" wrapText="1"/>
    </xf>
    <xf numFmtId="49" fontId="5" fillId="3" borderId="35" xfId="2" applyNumberFormat="1" applyFont="1" applyFill="1" applyBorder="1" applyAlignment="1" applyProtection="1">
      <alignment horizontal="left" vertical="center" wrapText="1"/>
    </xf>
    <xf numFmtId="0" fontId="5" fillId="3" borderId="11" xfId="0" applyFont="1" applyFill="1" applyBorder="1" applyAlignment="1">
      <alignment vertical="center" wrapText="1"/>
    </xf>
    <xf numFmtId="0" fontId="5" fillId="3" borderId="45" xfId="0" applyFont="1" applyFill="1" applyBorder="1" applyAlignment="1">
      <alignment vertical="center" wrapText="1"/>
    </xf>
    <xf numFmtId="0" fontId="20" fillId="5" borderId="13" xfId="0" applyFont="1" applyFill="1" applyBorder="1" applyAlignment="1">
      <alignment vertical="center" wrapText="1"/>
    </xf>
    <xf numFmtId="0" fontId="20" fillId="5" borderId="38" xfId="0" applyFont="1" applyFill="1" applyBorder="1" applyAlignment="1">
      <alignment horizontal="left" vertical="center" wrapText="1"/>
    </xf>
    <xf numFmtId="49" fontId="5" fillId="0" borderId="35" xfId="2" applyNumberFormat="1" applyFont="1" applyFill="1" applyBorder="1" applyAlignment="1" applyProtection="1">
      <alignment horizontal="left" vertical="center" wrapText="1"/>
    </xf>
    <xf numFmtId="49" fontId="5" fillId="0" borderId="0" xfId="2" applyNumberFormat="1" applyFont="1" applyBorder="1" applyAlignment="1" applyProtection="1">
      <alignment horizontal="left"/>
    </xf>
    <xf numFmtId="0" fontId="5" fillId="0" borderId="44" xfId="0" applyFont="1" applyBorder="1"/>
    <xf numFmtId="0" fontId="13" fillId="6" borderId="29" xfId="0" applyFont="1" applyFill="1" applyBorder="1" applyAlignment="1">
      <alignment horizontal="center" vertical="center"/>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5" fillId="7" borderId="25" xfId="0" applyFont="1" applyFill="1" applyBorder="1" applyAlignment="1">
      <alignment horizontal="left" vertical="center" indent="1"/>
    </xf>
    <xf numFmtId="0" fontId="5" fillId="7" borderId="2" xfId="0" applyFont="1" applyFill="1" applyBorder="1" applyAlignment="1">
      <alignment horizontal="left" vertical="center" indent="1"/>
    </xf>
    <xf numFmtId="0" fontId="5" fillId="8" borderId="2" xfId="0" applyFont="1" applyFill="1" applyBorder="1" applyAlignment="1">
      <alignment horizontal="left" vertical="center" indent="1"/>
    </xf>
    <xf numFmtId="0" fontId="5" fillId="4" borderId="2" xfId="0" applyFont="1" applyFill="1" applyBorder="1" applyAlignment="1">
      <alignment horizontal="left" vertical="center" indent="1"/>
    </xf>
    <xf numFmtId="0" fontId="5" fillId="10" borderId="2" xfId="0" applyFont="1" applyFill="1" applyBorder="1" applyAlignment="1">
      <alignment horizontal="left" vertical="center" indent="1"/>
    </xf>
    <xf numFmtId="0" fontId="5" fillId="10" borderId="28" xfId="0" applyFont="1" applyFill="1" applyBorder="1" applyAlignment="1">
      <alignment horizontal="left" vertical="center" indent="1"/>
    </xf>
    <xf numFmtId="49" fontId="5" fillId="0" borderId="1" xfId="2" applyNumberFormat="1" applyFont="1" applyBorder="1" applyAlignment="1" applyProtection="1">
      <alignment horizontal="left"/>
    </xf>
    <xf numFmtId="49" fontId="5" fillId="0" borderId="19" xfId="2" applyNumberFormat="1" applyFont="1" applyBorder="1" applyAlignment="1" applyProtection="1">
      <alignment horizontal="left"/>
    </xf>
    <xf numFmtId="49" fontId="5" fillId="0" borderId="0" xfId="2" applyNumberFormat="1" applyFont="1" applyAlignment="1" applyProtection="1">
      <alignment horizontal="left"/>
    </xf>
    <xf numFmtId="0" fontId="5" fillId="12" borderId="12" xfId="0" applyFont="1" applyFill="1" applyBorder="1"/>
    <xf numFmtId="0" fontId="5" fillId="0" borderId="13" xfId="0" applyFont="1" applyBorder="1" applyAlignment="1">
      <alignment horizontal="right" vertical="center" wrapText="1"/>
    </xf>
    <xf numFmtId="0" fontId="13" fillId="6" borderId="23" xfId="0" applyFont="1" applyFill="1" applyBorder="1" applyAlignment="1">
      <alignment horizontal="left" vertical="center" wrapText="1"/>
    </xf>
    <xf numFmtId="0" fontId="5" fillId="7" borderId="25" xfId="0" applyFont="1" applyFill="1" applyBorder="1" applyAlignment="1">
      <alignment horizontal="left" vertical="center" wrapText="1" indent="1"/>
    </xf>
    <xf numFmtId="0" fontId="5" fillId="7" borderId="2" xfId="0" applyFont="1" applyFill="1" applyBorder="1" applyAlignment="1">
      <alignment horizontal="left" vertical="center" wrapText="1" indent="1"/>
    </xf>
    <xf numFmtId="0" fontId="5" fillId="8" borderId="2"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10" borderId="2" xfId="0" applyFont="1" applyFill="1" applyBorder="1" applyAlignment="1">
      <alignment horizontal="left" vertical="center" wrapText="1" indent="1"/>
    </xf>
    <xf numFmtId="0" fontId="5" fillId="10" borderId="28" xfId="0" applyFont="1" applyFill="1" applyBorder="1" applyAlignment="1">
      <alignment horizontal="left" vertical="center" wrapText="1" indent="1"/>
    </xf>
    <xf numFmtId="0" fontId="27" fillId="0" borderId="2" xfId="0" applyFont="1" applyBorder="1" applyAlignment="1">
      <alignment vertical="center" wrapText="1"/>
    </xf>
    <xf numFmtId="0" fontId="27" fillId="0" borderId="0" xfId="0" applyFont="1" applyAlignment="1">
      <alignment vertical="center" wrapText="1"/>
    </xf>
    <xf numFmtId="166" fontId="5" fillId="3" borderId="35" xfId="2" applyNumberFormat="1" applyFont="1" applyFill="1" applyBorder="1" applyAlignment="1" applyProtection="1">
      <alignment horizontal="center" vertical="center" wrapText="1"/>
    </xf>
    <xf numFmtId="0" fontId="5" fillId="3" borderId="37" xfId="0" applyFont="1" applyFill="1" applyBorder="1" applyAlignment="1">
      <alignment horizontal="right" vertical="center" wrapText="1"/>
    </xf>
    <xf numFmtId="0" fontId="16" fillId="0" borderId="0" xfId="0" applyFont="1" applyAlignment="1">
      <alignment vertical="center" wrapText="1"/>
    </xf>
    <xf numFmtId="0" fontId="29" fillId="0" borderId="0" xfId="0" applyFont="1" applyAlignment="1">
      <alignment vertical="center" wrapText="1"/>
    </xf>
    <xf numFmtId="0" fontId="5" fillId="3" borderId="0" xfId="0" applyFont="1" applyFill="1" applyAlignment="1">
      <alignment horizontal="left" vertical="center" wrapText="1"/>
    </xf>
    <xf numFmtId="0" fontId="13" fillId="6" borderId="29" xfId="0" applyFont="1" applyFill="1" applyBorder="1" applyAlignment="1">
      <alignment horizontal="left" vertical="center" wrapText="1" indent="1"/>
    </xf>
    <xf numFmtId="166" fontId="5" fillId="0" borderId="19" xfId="2" applyNumberFormat="1" applyFont="1" applyBorder="1" applyAlignment="1" applyProtection="1">
      <alignment horizontal="center"/>
    </xf>
    <xf numFmtId="166" fontId="5" fillId="0" borderId="0" xfId="2" applyNumberFormat="1" applyFont="1" applyAlignment="1" applyProtection="1">
      <alignment horizontal="center"/>
    </xf>
    <xf numFmtId="0" fontId="5" fillId="3" borderId="36" xfId="0" applyFont="1" applyFill="1" applyBorder="1" applyAlignment="1">
      <alignment horizontal="left" vertical="center" wrapText="1"/>
    </xf>
    <xf numFmtId="0" fontId="5" fillId="3" borderId="4" xfId="0" applyFont="1" applyFill="1" applyBorder="1" applyAlignment="1">
      <alignment vertical="center" wrapText="1"/>
    </xf>
    <xf numFmtId="0" fontId="20" fillId="0" borderId="13" xfId="0" applyFont="1" applyBorder="1" applyAlignment="1">
      <alignment vertical="center" wrapText="1"/>
    </xf>
    <xf numFmtId="0" fontId="20" fillId="0" borderId="38" xfId="0" applyFont="1" applyBorder="1" applyAlignment="1">
      <alignment horizontal="left" vertical="center" wrapText="1"/>
    </xf>
    <xf numFmtId="165" fontId="5" fillId="7" borderId="27" xfId="0" applyNumberFormat="1" applyFont="1" applyFill="1" applyBorder="1" applyAlignment="1">
      <alignment horizontal="center" vertical="center" wrapText="1"/>
    </xf>
    <xf numFmtId="165" fontId="5" fillId="7" borderId="1" xfId="0" applyNumberFormat="1" applyFont="1" applyFill="1" applyBorder="1" applyAlignment="1">
      <alignment horizontal="center" vertical="center" wrapText="1"/>
    </xf>
    <xf numFmtId="165" fontId="5" fillId="8" borderId="1" xfId="0" applyNumberFormat="1" applyFont="1" applyFill="1" applyBorder="1" applyAlignment="1">
      <alignment horizontal="center" vertical="center" wrapText="1"/>
    </xf>
    <xf numFmtId="0" fontId="5" fillId="9" borderId="2" xfId="0" applyFont="1" applyFill="1" applyBorder="1" applyAlignment="1">
      <alignment horizontal="left" vertical="center" wrapText="1" indent="1"/>
    </xf>
    <xf numFmtId="165" fontId="5" fillId="9" borderId="0" xfId="0" applyNumberFormat="1" applyFont="1" applyFill="1" applyAlignment="1">
      <alignment horizontal="center" vertical="center" wrapText="1"/>
    </xf>
    <xf numFmtId="165" fontId="5" fillId="9" borderId="1" xfId="0" applyNumberFormat="1" applyFont="1" applyFill="1" applyBorder="1" applyAlignment="1">
      <alignment horizontal="center" vertical="center" wrapText="1"/>
    </xf>
    <xf numFmtId="165" fontId="5" fillId="10" borderId="0" xfId="0" applyNumberFormat="1" applyFont="1" applyFill="1" applyAlignment="1">
      <alignment horizontal="center" vertical="center" wrapText="1"/>
    </xf>
    <xf numFmtId="165" fontId="5" fillId="10" borderId="18" xfId="0" applyNumberFormat="1" applyFont="1" applyFill="1" applyBorder="1" applyAlignment="1">
      <alignment horizontal="center" vertical="center" wrapText="1"/>
    </xf>
    <xf numFmtId="0" fontId="5" fillId="0" borderId="5" xfId="0" applyFont="1" applyBorder="1"/>
    <xf numFmtId="0" fontId="5" fillId="0" borderId="5" xfId="0" applyFont="1" applyBorder="1" applyAlignment="1">
      <alignment wrapText="1"/>
    </xf>
    <xf numFmtId="166" fontId="5" fillId="3" borderId="3" xfId="2" applyNumberFormat="1" applyFont="1" applyFill="1" applyBorder="1" applyAlignment="1" applyProtection="1">
      <alignment horizontal="left" vertical="center" wrapText="1"/>
    </xf>
    <xf numFmtId="0" fontId="5" fillId="0" borderId="5" xfId="0" applyFont="1" applyBorder="1" applyAlignment="1">
      <alignment horizontal="left" vertical="top" wrapText="1"/>
    </xf>
    <xf numFmtId="0" fontId="5" fillId="0" borderId="5" xfId="0" applyFont="1" applyBorder="1" applyAlignment="1">
      <alignment vertical="top"/>
    </xf>
    <xf numFmtId="0" fontId="5" fillId="0" borderId="5" xfId="0" applyFont="1" applyBorder="1" applyAlignment="1">
      <alignment vertical="top" wrapText="1"/>
    </xf>
    <xf numFmtId="166" fontId="5" fillId="3" borderId="4" xfId="2" applyNumberFormat="1" applyFont="1" applyFill="1" applyBorder="1" applyAlignment="1" applyProtection="1">
      <alignment horizontal="left" vertical="center" wrapText="1"/>
    </xf>
    <xf numFmtId="0" fontId="5" fillId="0" borderId="37" xfId="0" applyFont="1" applyBorder="1"/>
    <xf numFmtId="165" fontId="5" fillId="0" borderId="5" xfId="2" applyNumberFormat="1" applyFont="1" applyBorder="1" applyAlignment="1" applyProtection="1">
      <alignment horizontal="center"/>
    </xf>
    <xf numFmtId="166" fontId="5" fillId="0" borderId="5" xfId="2" applyNumberFormat="1" applyFont="1" applyBorder="1" applyAlignment="1" applyProtection="1">
      <alignment horizontal="left"/>
    </xf>
    <xf numFmtId="0" fontId="5" fillId="0" borderId="5" xfId="0" applyFont="1" applyBorder="1" applyAlignment="1">
      <alignment horizontal="left"/>
    </xf>
    <xf numFmtId="0" fontId="13" fillId="0" borderId="5" xfId="0" applyFont="1" applyBorder="1"/>
    <xf numFmtId="166" fontId="5" fillId="0" borderId="5" xfId="2" applyNumberFormat="1" applyFont="1" applyBorder="1" applyAlignment="1" applyProtection="1">
      <alignment horizontal="center"/>
    </xf>
    <xf numFmtId="0" fontId="13" fillId="6" borderId="55" xfId="0" applyFont="1" applyFill="1" applyBorder="1" applyAlignment="1">
      <alignment horizontal="left" vertical="center" wrapText="1"/>
    </xf>
    <xf numFmtId="0" fontId="13" fillId="6" borderId="56" xfId="0" applyFont="1" applyFill="1" applyBorder="1" applyAlignment="1">
      <alignment horizontal="center" vertical="center" wrapText="1"/>
    </xf>
    <xf numFmtId="0" fontId="25" fillId="7" borderId="55" xfId="0" applyFont="1" applyFill="1" applyBorder="1" applyAlignment="1">
      <alignment horizontal="left" vertical="center" wrapText="1"/>
    </xf>
    <xf numFmtId="165" fontId="5" fillId="7" borderId="56" xfId="0" applyNumberFormat="1" applyFont="1" applyFill="1" applyBorder="1" applyAlignment="1">
      <alignment horizontal="center" vertical="center" wrapText="1"/>
    </xf>
    <xf numFmtId="2" fontId="5" fillId="7" borderId="56" xfId="0" applyNumberFormat="1" applyFont="1" applyFill="1" applyBorder="1" applyAlignment="1">
      <alignment horizontal="center" vertical="center" wrapText="1"/>
    </xf>
    <xf numFmtId="0" fontId="5" fillId="7" borderId="37" xfId="0" applyFont="1" applyFill="1" applyBorder="1" applyAlignment="1">
      <alignment horizontal="left" vertical="center" wrapText="1"/>
    </xf>
    <xf numFmtId="165" fontId="5" fillId="7" borderId="5" xfId="0" applyNumberFormat="1" applyFont="1" applyFill="1" applyBorder="1" applyAlignment="1">
      <alignment horizontal="center" vertical="center" wrapText="1"/>
    </xf>
    <xf numFmtId="2" fontId="5" fillId="7" borderId="5" xfId="0" applyNumberFormat="1" applyFont="1" applyFill="1" applyBorder="1" applyAlignment="1">
      <alignment horizontal="center" vertical="center" wrapText="1"/>
    </xf>
    <xf numFmtId="0" fontId="5" fillId="8" borderId="37" xfId="0" applyFont="1" applyFill="1" applyBorder="1" applyAlignment="1">
      <alignment horizontal="left" vertical="center" wrapText="1"/>
    </xf>
    <xf numFmtId="0" fontId="5" fillId="8" borderId="5" xfId="0" applyFont="1" applyFill="1" applyBorder="1" applyAlignment="1">
      <alignment horizontal="center" vertical="center" wrapText="1"/>
    </xf>
    <xf numFmtId="165" fontId="5" fillId="8" borderId="5" xfId="0" applyNumberFormat="1" applyFont="1" applyFill="1" applyBorder="1" applyAlignment="1">
      <alignment horizontal="center" vertical="center" wrapText="1"/>
    </xf>
    <xf numFmtId="2" fontId="5" fillId="8" borderId="5" xfId="0" applyNumberFormat="1" applyFont="1" applyFill="1" applyBorder="1" applyAlignment="1">
      <alignment horizontal="center" vertical="center" wrapText="1"/>
    </xf>
    <xf numFmtId="0" fontId="5" fillId="4" borderId="37" xfId="0" applyFont="1" applyFill="1" applyBorder="1" applyAlignment="1">
      <alignment horizontal="left" vertical="center" wrapText="1"/>
    </xf>
    <xf numFmtId="0" fontId="5" fillId="4" borderId="5" xfId="0" applyFont="1" applyFill="1" applyBorder="1" applyAlignment="1">
      <alignment horizontal="center" vertical="center" wrapText="1"/>
    </xf>
    <xf numFmtId="2" fontId="5" fillId="4" borderId="5"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0" fontId="5" fillId="10" borderId="37" xfId="0" applyFont="1" applyFill="1" applyBorder="1" applyAlignment="1">
      <alignment horizontal="left" vertical="center" wrapText="1"/>
    </xf>
    <xf numFmtId="0" fontId="5" fillId="10" borderId="5" xfId="0" applyFont="1" applyFill="1" applyBorder="1" applyAlignment="1">
      <alignment horizontal="center" vertical="center" wrapText="1"/>
    </xf>
    <xf numFmtId="2" fontId="5" fillId="10" borderId="5" xfId="0" applyNumberFormat="1" applyFont="1" applyFill="1" applyBorder="1" applyAlignment="1">
      <alignment horizontal="center" vertical="center" wrapText="1"/>
    </xf>
    <xf numFmtId="165" fontId="5" fillId="10" borderId="5" xfId="0" applyNumberFormat="1" applyFont="1" applyFill="1" applyBorder="1" applyAlignment="1">
      <alignment horizontal="center" vertical="center" wrapText="1"/>
    </xf>
    <xf numFmtId="0" fontId="5" fillId="10" borderId="59" xfId="0" applyFont="1" applyFill="1" applyBorder="1" applyAlignment="1">
      <alignment horizontal="left" vertical="center" wrapText="1"/>
    </xf>
    <xf numFmtId="0" fontId="5" fillId="10" borderId="60" xfId="0" applyFont="1" applyFill="1" applyBorder="1" applyAlignment="1">
      <alignment horizontal="center" vertical="center" wrapText="1"/>
    </xf>
    <xf numFmtId="2" fontId="5" fillId="10" borderId="60" xfId="0" applyNumberFormat="1" applyFont="1" applyFill="1" applyBorder="1" applyAlignment="1">
      <alignment horizontal="center" vertical="center" wrapText="1"/>
    </xf>
    <xf numFmtId="165" fontId="5" fillId="10" borderId="60" xfId="0" applyNumberFormat="1" applyFont="1" applyFill="1" applyBorder="1" applyAlignment="1">
      <alignment horizontal="center" vertical="center" wrapText="1"/>
    </xf>
    <xf numFmtId="0" fontId="5" fillId="0" borderId="59" xfId="0" applyFont="1" applyBorder="1"/>
    <xf numFmtId="0" fontId="5" fillId="0" borderId="60" xfId="0" applyFont="1" applyBorder="1" applyAlignment="1">
      <alignment horizontal="left"/>
    </xf>
    <xf numFmtId="0" fontId="5" fillId="0" borderId="60" xfId="0" applyFont="1" applyBorder="1"/>
    <xf numFmtId="165" fontId="5" fillId="0" borderId="60" xfId="2" applyNumberFormat="1" applyFont="1" applyBorder="1" applyAlignment="1" applyProtection="1">
      <alignment horizontal="center"/>
    </xf>
    <xf numFmtId="166" fontId="5" fillId="0" borderId="60" xfId="2" applyNumberFormat="1" applyFont="1" applyBorder="1" applyAlignment="1" applyProtection="1">
      <alignment horizontal="left"/>
    </xf>
    <xf numFmtId="0" fontId="5" fillId="0" borderId="17" xfId="0" applyFont="1" applyBorder="1"/>
    <xf numFmtId="0" fontId="13" fillId="0" borderId="20" xfId="0" applyFont="1" applyBorder="1"/>
    <xf numFmtId="0" fontId="13" fillId="0" borderId="21" xfId="0" applyFont="1" applyBorder="1"/>
    <xf numFmtId="0" fontId="13" fillId="0" borderId="22" xfId="0" applyFont="1" applyBorder="1"/>
    <xf numFmtId="0" fontId="13" fillId="2" borderId="15" xfId="0" applyFont="1" applyFill="1" applyBorder="1" applyAlignment="1">
      <alignment vertical="center" wrapText="1"/>
    </xf>
    <xf numFmtId="0" fontId="13" fillId="2" borderId="14" xfId="0" applyFont="1" applyFill="1" applyBorder="1" applyAlignment="1">
      <alignment vertical="center" wrapText="1"/>
    </xf>
    <xf numFmtId="0" fontId="13" fillId="2" borderId="43" xfId="0" applyFont="1" applyFill="1" applyBorder="1" applyAlignment="1">
      <alignment vertical="center" wrapText="1"/>
    </xf>
    <xf numFmtId="0" fontId="13" fillId="2" borderId="33" xfId="0" applyFont="1" applyFill="1" applyBorder="1" applyAlignment="1">
      <alignment vertical="center" wrapText="1"/>
    </xf>
    <xf numFmtId="0" fontId="13" fillId="2" borderId="15" xfId="0" applyFont="1" applyFill="1" applyBorder="1" applyAlignment="1" applyProtection="1">
      <alignment vertical="center" wrapText="1"/>
      <protection locked="0"/>
    </xf>
    <xf numFmtId="0" fontId="13" fillId="2" borderId="14" xfId="0" applyFont="1" applyFill="1" applyBorder="1" applyAlignment="1" applyProtection="1">
      <alignment vertical="center" wrapText="1"/>
      <protection locked="0"/>
    </xf>
    <xf numFmtId="165" fontId="5" fillId="0" borderId="0" xfId="2" applyNumberFormat="1" applyFont="1" applyAlignment="1" applyProtection="1">
      <alignment horizontal="center"/>
      <protection locked="0"/>
    </xf>
    <xf numFmtId="165" fontId="5" fillId="5" borderId="4" xfId="2" applyNumberFormat="1" applyFont="1" applyFill="1" applyBorder="1" applyAlignment="1" applyProtection="1">
      <alignment vertical="center" wrapText="1"/>
      <protection locked="0"/>
    </xf>
    <xf numFmtId="166" fontId="5" fillId="5" borderId="40" xfId="2" applyNumberFormat="1" applyFont="1" applyFill="1" applyBorder="1" applyAlignment="1" applyProtection="1">
      <alignment vertical="center" wrapText="1"/>
      <protection locked="0"/>
    </xf>
    <xf numFmtId="165" fontId="5" fillId="5" borderId="5" xfId="2" applyNumberFormat="1" applyFont="1" applyFill="1" applyBorder="1" applyAlignment="1" applyProtection="1">
      <alignment vertical="center" wrapText="1"/>
      <protection locked="0"/>
    </xf>
    <xf numFmtId="166" fontId="5" fillId="5" borderId="42" xfId="2" applyNumberFormat="1" applyFont="1" applyFill="1" applyBorder="1" applyAlignment="1" applyProtection="1">
      <alignment vertical="center" wrapText="1"/>
      <protection locked="0"/>
    </xf>
    <xf numFmtId="165" fontId="5" fillId="5" borderId="6" xfId="2" applyNumberFormat="1" applyFont="1" applyFill="1" applyBorder="1" applyAlignment="1" applyProtection="1">
      <alignment vertical="center" wrapText="1"/>
      <protection locked="0"/>
    </xf>
    <xf numFmtId="166" fontId="5" fillId="5" borderId="41" xfId="2" applyNumberFormat="1" applyFont="1" applyFill="1" applyBorder="1" applyAlignment="1" applyProtection="1">
      <alignment vertical="center" wrapText="1"/>
      <protection locked="0"/>
    </xf>
    <xf numFmtId="165" fontId="5" fillId="13" borderId="3" xfId="0" applyNumberFormat="1" applyFont="1" applyFill="1" applyBorder="1" applyAlignment="1" applyProtection="1">
      <alignment vertical="center" wrapText="1"/>
      <protection locked="0"/>
    </xf>
    <xf numFmtId="166" fontId="5" fillId="5" borderId="35" xfId="2" applyNumberFormat="1" applyFont="1" applyFill="1" applyBorder="1" applyAlignment="1" applyProtection="1">
      <alignment vertical="center" wrapText="1"/>
      <protection locked="0"/>
    </xf>
    <xf numFmtId="165" fontId="5" fillId="3" borderId="3" xfId="2" applyNumberFormat="1" applyFont="1" applyFill="1" applyBorder="1" applyAlignment="1" applyProtection="1">
      <alignment horizontal="center" vertical="center" wrapText="1"/>
      <protection locked="0"/>
    </xf>
    <xf numFmtId="166" fontId="5" fillId="3" borderId="35" xfId="2" applyNumberFormat="1" applyFont="1" applyFill="1" applyBorder="1" applyAlignment="1" applyProtection="1">
      <alignment horizontal="left" vertical="center" wrapText="1"/>
      <protection locked="0"/>
    </xf>
    <xf numFmtId="166" fontId="5" fillId="0" borderId="35" xfId="2" applyNumberFormat="1" applyFont="1" applyBorder="1" applyAlignment="1" applyProtection="1">
      <alignment vertical="center" wrapText="1"/>
      <protection locked="0"/>
    </xf>
    <xf numFmtId="165" fontId="5" fillId="13" borderId="3" xfId="2" applyNumberFormat="1" applyFont="1" applyFill="1" applyBorder="1" applyAlignment="1" applyProtection="1">
      <alignment vertical="center" wrapText="1"/>
      <protection locked="0"/>
    </xf>
    <xf numFmtId="165" fontId="5" fillId="0" borderId="13" xfId="2" applyNumberFormat="1" applyFont="1" applyFill="1" applyBorder="1" applyAlignment="1" applyProtection="1">
      <alignment horizontal="center" vertical="center" wrapText="1"/>
      <protection locked="0"/>
    </xf>
    <xf numFmtId="166" fontId="5" fillId="0" borderId="38" xfId="2" applyNumberFormat="1" applyFont="1" applyFill="1" applyBorder="1" applyAlignment="1" applyProtection="1">
      <alignment horizontal="left" vertical="center" wrapText="1"/>
      <protection locked="0"/>
    </xf>
    <xf numFmtId="165" fontId="5" fillId="0" borderId="3" xfId="2" applyNumberFormat="1" applyFont="1" applyBorder="1" applyAlignment="1" applyProtection="1">
      <alignment horizontal="center" vertical="center" wrapText="1"/>
      <protection locked="0"/>
    </xf>
    <xf numFmtId="166" fontId="5" fillId="0" borderId="1" xfId="2" applyNumberFormat="1" applyFont="1" applyBorder="1" applyAlignment="1" applyProtection="1">
      <alignment horizontal="left"/>
      <protection locked="0"/>
    </xf>
    <xf numFmtId="166" fontId="5" fillId="0" borderId="0" xfId="2" applyNumberFormat="1" applyFont="1" applyBorder="1" applyAlignment="1" applyProtection="1">
      <alignment horizontal="left"/>
      <protection locked="0"/>
    </xf>
    <xf numFmtId="0" fontId="5" fillId="0" borderId="1" xfId="0" applyFont="1" applyBorder="1" applyProtection="1">
      <protection locked="0"/>
    </xf>
    <xf numFmtId="165" fontId="5" fillId="0" borderId="18" xfId="2" applyNumberFormat="1" applyFont="1" applyBorder="1" applyAlignment="1" applyProtection="1">
      <alignment horizontal="center"/>
      <protection locked="0"/>
    </xf>
    <xf numFmtId="166" fontId="5" fillId="0" borderId="19" xfId="2" applyNumberFormat="1" applyFont="1" applyBorder="1" applyAlignment="1" applyProtection="1">
      <alignment horizontal="left"/>
      <protection locked="0"/>
    </xf>
    <xf numFmtId="166" fontId="5" fillId="0" borderId="0" xfId="2" applyNumberFormat="1" applyFont="1" applyAlignment="1" applyProtection="1">
      <alignment horizontal="left"/>
      <protection locked="0"/>
    </xf>
    <xf numFmtId="0" fontId="5" fillId="3" borderId="34" xfId="0" applyFont="1" applyFill="1" applyBorder="1" applyAlignment="1">
      <alignment horizontal="left" vertical="center" wrapText="1"/>
    </xf>
    <xf numFmtId="0" fontId="13" fillId="2" borderId="40"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7" fillId="11" borderId="40" xfId="0" applyFont="1" applyFill="1" applyBorder="1" applyAlignment="1">
      <alignment horizontal="center" vertical="center" wrapText="1"/>
    </xf>
    <xf numFmtId="49" fontId="13" fillId="2" borderId="44" xfId="2" applyNumberFormat="1" applyFont="1" applyFill="1" applyBorder="1" applyAlignment="1" applyProtection="1">
      <alignment horizontal="center" vertical="center" wrapText="1"/>
    </xf>
    <xf numFmtId="0" fontId="13" fillId="2" borderId="44" xfId="0" applyFont="1" applyFill="1" applyBorder="1" applyAlignment="1" applyProtection="1">
      <alignment horizontal="center" vertical="center" wrapText="1"/>
      <protection locked="0"/>
    </xf>
    <xf numFmtId="0" fontId="36" fillId="0" borderId="61" xfId="0" applyFont="1" applyBorder="1"/>
    <xf numFmtId="0" fontId="5" fillId="0" borderId="2" xfId="0" applyFont="1" applyBorder="1" applyAlignment="1">
      <alignment vertical="top"/>
    </xf>
    <xf numFmtId="0" fontId="5" fillId="0" borderId="0" xfId="0" applyFont="1"/>
    <xf numFmtId="0" fontId="5" fillId="0" borderId="0" xfId="0" applyFont="1" applyAlignment="1">
      <alignment horizontal="left" vertical="center"/>
    </xf>
    <xf numFmtId="0" fontId="5" fillId="3" borderId="34" xfId="0" applyFont="1" applyFill="1" applyBorder="1" applyAlignment="1">
      <alignment horizontal="right" vertical="center" wrapText="1"/>
    </xf>
    <xf numFmtId="0" fontId="5" fillId="3" borderId="3" xfId="0" applyFont="1" applyFill="1" applyBorder="1" applyAlignment="1">
      <alignment vertical="center" wrapText="1"/>
    </xf>
    <xf numFmtId="0" fontId="0" fillId="0" borderId="18" xfId="0" applyBorder="1"/>
    <xf numFmtId="0" fontId="5" fillId="12" borderId="3" xfId="0" applyFont="1" applyFill="1" applyBorder="1" applyAlignment="1">
      <alignment vertical="center" wrapText="1"/>
    </xf>
    <xf numFmtId="165" fontId="5" fillId="12" borderId="3" xfId="0" applyNumberFormat="1" applyFont="1" applyFill="1" applyBorder="1" applyAlignment="1">
      <alignment horizontal="center" vertical="center" wrapText="1"/>
    </xf>
    <xf numFmtId="0" fontId="5" fillId="3" borderId="3" xfId="0" applyFont="1" applyFill="1" applyBorder="1" applyAlignment="1">
      <alignment horizontal="left" vertical="center" wrapText="1"/>
    </xf>
    <xf numFmtId="0" fontId="17" fillId="6" borderId="29" xfId="0" applyFont="1" applyFill="1" applyBorder="1" applyAlignment="1">
      <alignment horizontal="center" vertical="center"/>
    </xf>
    <xf numFmtId="0" fontId="18" fillId="6" borderId="23" xfId="0" applyFont="1" applyFill="1" applyBorder="1" applyAlignment="1">
      <alignment horizontal="left" vertical="center" wrapText="1"/>
    </xf>
    <xf numFmtId="0" fontId="18" fillId="6" borderId="23" xfId="0" applyFont="1" applyFill="1" applyBorder="1" applyAlignment="1">
      <alignment horizontal="center" vertical="center" wrapText="1"/>
    </xf>
    <xf numFmtId="0" fontId="18" fillId="6" borderId="24" xfId="0" applyFont="1" applyFill="1" applyBorder="1" applyAlignment="1">
      <alignment horizontal="center" vertical="center" wrapText="1"/>
    </xf>
    <xf numFmtId="165" fontId="19" fillId="7" borderId="26" xfId="0" applyNumberFormat="1" applyFont="1" applyFill="1" applyBorder="1" applyAlignment="1">
      <alignment horizontal="center" vertical="center"/>
    </xf>
    <xf numFmtId="2" fontId="19" fillId="7" borderId="26" xfId="0" applyNumberFormat="1" applyFont="1" applyFill="1" applyBorder="1" applyAlignment="1">
      <alignment horizontal="center" vertical="center" wrapText="1"/>
    </xf>
    <xf numFmtId="2" fontId="19" fillId="7" borderId="27" xfId="0" applyNumberFormat="1" applyFont="1" applyFill="1" applyBorder="1" applyAlignment="1">
      <alignment horizontal="center" vertical="center" wrapText="1"/>
    </xf>
    <xf numFmtId="165" fontId="19" fillId="7" borderId="0" xfId="0" applyNumberFormat="1" applyFont="1" applyFill="1" applyAlignment="1">
      <alignment horizontal="center" vertical="center"/>
    </xf>
    <xf numFmtId="2" fontId="19" fillId="7" borderId="0" xfId="0" applyNumberFormat="1" applyFont="1" applyFill="1" applyAlignment="1">
      <alignment horizontal="center" vertical="center" wrapText="1"/>
    </xf>
    <xf numFmtId="2" fontId="19" fillId="7" borderId="1" xfId="0" applyNumberFormat="1" applyFont="1" applyFill="1" applyBorder="1" applyAlignment="1">
      <alignment horizontal="center" vertical="center" wrapText="1"/>
    </xf>
    <xf numFmtId="0" fontId="19" fillId="8" borderId="2" xfId="0" applyFont="1" applyFill="1" applyBorder="1" applyAlignment="1">
      <alignment horizontal="left" vertical="center" indent="1"/>
    </xf>
    <xf numFmtId="2" fontId="19" fillId="8" borderId="0" xfId="0" applyNumberFormat="1" applyFont="1" applyFill="1" applyAlignment="1">
      <alignment horizontal="center" vertical="center" wrapText="1"/>
    </xf>
    <xf numFmtId="165" fontId="19" fillId="8" borderId="0" xfId="0" applyNumberFormat="1" applyFont="1" applyFill="1" applyAlignment="1">
      <alignment horizontal="center" vertical="center"/>
    </xf>
    <xf numFmtId="2" fontId="19" fillId="8" borderId="1" xfId="0" applyNumberFormat="1" applyFont="1" applyFill="1" applyBorder="1" applyAlignment="1">
      <alignment horizontal="center" vertical="center" wrapText="1"/>
    </xf>
    <xf numFmtId="0" fontId="19" fillId="4" borderId="2" xfId="0" applyFont="1" applyFill="1" applyBorder="1" applyAlignment="1">
      <alignment horizontal="left" vertical="center" indent="1"/>
    </xf>
    <xf numFmtId="2" fontId="19" fillId="4" borderId="0" xfId="0" applyNumberFormat="1" applyFont="1" applyFill="1" applyAlignment="1">
      <alignment horizontal="center" vertical="center" wrapText="1"/>
    </xf>
    <xf numFmtId="165" fontId="19" fillId="4" borderId="0" xfId="0" applyNumberFormat="1" applyFont="1" applyFill="1" applyAlignment="1">
      <alignment horizontal="center" vertical="center"/>
    </xf>
    <xf numFmtId="2" fontId="19" fillId="4" borderId="1" xfId="0" applyNumberFormat="1" applyFont="1" applyFill="1" applyBorder="1" applyAlignment="1">
      <alignment horizontal="center" vertical="center" wrapText="1"/>
    </xf>
    <xf numFmtId="0" fontId="19" fillId="10" borderId="2" xfId="0" applyFont="1" applyFill="1" applyBorder="1" applyAlignment="1">
      <alignment horizontal="left" vertical="center" indent="1"/>
    </xf>
    <xf numFmtId="2" fontId="19" fillId="10" borderId="0" xfId="0" applyNumberFormat="1" applyFont="1" applyFill="1" applyAlignment="1">
      <alignment horizontal="center" vertical="center" wrapText="1"/>
    </xf>
    <xf numFmtId="0" fontId="5" fillId="10" borderId="0" xfId="0" applyFont="1" applyFill="1"/>
    <xf numFmtId="0" fontId="19" fillId="10" borderId="28" xfId="0" applyFont="1" applyFill="1" applyBorder="1" applyAlignment="1">
      <alignment horizontal="left" vertical="center" indent="1"/>
    </xf>
    <xf numFmtId="2" fontId="19" fillId="10" borderId="18" xfId="0" applyNumberFormat="1" applyFont="1" applyFill="1" applyBorder="1" applyAlignment="1">
      <alignment horizontal="center" vertical="center" wrapText="1"/>
    </xf>
    <xf numFmtId="0" fontId="5" fillId="0" borderId="18" xfId="0" applyFont="1" applyBorder="1"/>
    <xf numFmtId="0" fontId="5" fillId="3" borderId="6" xfId="0" applyFont="1" applyFill="1" applyBorder="1" applyAlignment="1">
      <alignment vertical="center" wrapText="1"/>
    </xf>
    <xf numFmtId="0" fontId="5" fillId="3" borderId="4" xfId="0" applyFont="1" applyFill="1" applyBorder="1" applyAlignment="1">
      <alignment horizontal="left" vertical="center" wrapText="1"/>
    </xf>
    <xf numFmtId="0" fontId="5" fillId="3" borderId="39" xfId="0" applyFont="1" applyFill="1" applyBorder="1" applyAlignment="1">
      <alignment horizontal="right" vertical="center" wrapText="1"/>
    </xf>
    <xf numFmtId="165" fontId="5" fillId="0" borderId="38" xfId="0" applyNumberFormat="1" applyFont="1" applyBorder="1" applyAlignment="1" applyProtection="1">
      <alignment horizontal="center" vertical="center" wrapText="1"/>
      <protection locked="0"/>
    </xf>
    <xf numFmtId="165" fontId="5" fillId="0" borderId="35" xfId="0" applyNumberFormat="1" applyFont="1" applyBorder="1" applyAlignment="1" applyProtection="1">
      <alignment horizontal="center" vertical="center" wrapText="1"/>
      <protection locked="0"/>
    </xf>
    <xf numFmtId="0" fontId="5" fillId="5" borderId="0" xfId="0" applyFont="1" applyFill="1" applyAlignment="1">
      <alignment vertical="center" wrapText="1"/>
    </xf>
    <xf numFmtId="165" fontId="5" fillId="12" borderId="35" xfId="0" applyNumberFormat="1" applyFont="1" applyFill="1" applyBorder="1" applyAlignment="1">
      <alignment horizontal="center" vertical="center" wrapText="1"/>
    </xf>
    <xf numFmtId="165" fontId="5" fillId="3" borderId="35" xfId="0" applyNumberFormat="1" applyFont="1" applyFill="1" applyBorder="1" applyAlignment="1">
      <alignment horizontal="center" vertical="center" wrapText="1"/>
    </xf>
    <xf numFmtId="165" fontId="5" fillId="12" borderId="4" xfId="0" applyNumberFormat="1" applyFont="1" applyFill="1" applyBorder="1" applyAlignment="1">
      <alignment horizontal="center" vertical="center" wrapText="1"/>
    </xf>
    <xf numFmtId="165" fontId="5" fillId="3" borderId="40" xfId="0" applyNumberFormat="1" applyFont="1" applyFill="1" applyBorder="1" applyAlignment="1">
      <alignment horizontal="center" vertical="center" wrapText="1"/>
    </xf>
    <xf numFmtId="0" fontId="5" fillId="3" borderId="5" xfId="0" applyFont="1" applyFill="1" applyBorder="1" applyAlignment="1">
      <alignment vertical="center" wrapText="1"/>
    </xf>
    <xf numFmtId="165" fontId="5" fillId="0" borderId="1" xfId="0" applyNumberFormat="1" applyFont="1" applyBorder="1" applyAlignment="1">
      <alignment horizontal="center"/>
    </xf>
    <xf numFmtId="0" fontId="19" fillId="7" borderId="25" xfId="0" applyFont="1" applyFill="1" applyBorder="1" applyAlignment="1">
      <alignment horizontal="left" vertical="center" indent="1"/>
    </xf>
    <xf numFmtId="0" fontId="19" fillId="7" borderId="2" xfId="0" applyFont="1" applyFill="1" applyBorder="1" applyAlignment="1">
      <alignment horizontal="left" vertical="center" indent="1"/>
    </xf>
    <xf numFmtId="165" fontId="19" fillId="10" borderId="1" xfId="0" applyNumberFormat="1" applyFont="1" applyFill="1" applyBorder="1" applyAlignment="1">
      <alignment horizontal="center" vertical="center" wrapText="1"/>
    </xf>
    <xf numFmtId="165" fontId="19" fillId="10" borderId="19" xfId="0" applyNumberFormat="1" applyFont="1" applyFill="1" applyBorder="1" applyAlignment="1">
      <alignment horizontal="center" vertical="center" wrapText="1"/>
    </xf>
    <xf numFmtId="165" fontId="5" fillId="0" borderId="19" xfId="0" applyNumberFormat="1" applyFont="1" applyBorder="1" applyAlignment="1">
      <alignment horizontal="center"/>
    </xf>
    <xf numFmtId="165" fontId="5" fillId="0" borderId="0" xfId="0" applyNumberFormat="1" applyFont="1" applyAlignment="1">
      <alignment horizontal="center"/>
    </xf>
    <xf numFmtId="165" fontId="5" fillId="5" borderId="38" xfId="0" applyNumberFormat="1" applyFont="1" applyFill="1" applyBorder="1" applyAlignment="1" applyProtection="1">
      <alignment horizontal="left" vertical="center" wrapText="1"/>
      <protection locked="0"/>
    </xf>
    <xf numFmtId="165" fontId="5" fillId="13" borderId="11" xfId="0" applyNumberFormat="1" applyFont="1" applyFill="1" applyBorder="1" applyAlignment="1" applyProtection="1">
      <alignment horizontal="center" vertical="center" wrapText="1"/>
      <protection locked="0"/>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165" fontId="5" fillId="13" borderId="4" xfId="0" applyNumberFormat="1" applyFont="1" applyFill="1" applyBorder="1" applyAlignment="1" applyProtection="1">
      <alignment horizontal="center" vertical="center" wrapText="1"/>
      <protection locked="0"/>
    </xf>
    <xf numFmtId="165" fontId="5" fillId="13" borderId="5" xfId="0" applyNumberFormat="1" applyFont="1" applyFill="1" applyBorder="1" applyAlignment="1" applyProtection="1">
      <alignment horizontal="center" vertical="center" wrapText="1"/>
      <protection locked="0"/>
    </xf>
    <xf numFmtId="165" fontId="5" fillId="13" borderId="6" xfId="0" applyNumberFormat="1" applyFont="1" applyFill="1" applyBorder="1" applyAlignment="1" applyProtection="1">
      <alignment horizontal="center" vertical="center" wrapText="1"/>
      <protection locked="0"/>
    </xf>
    <xf numFmtId="165" fontId="5" fillId="0" borderId="6" xfId="0" applyNumberFormat="1" applyFont="1" applyBorder="1" applyAlignment="1">
      <alignment horizontal="center" vertical="center" wrapText="1"/>
    </xf>
    <xf numFmtId="165" fontId="5" fillId="13" borderId="3" xfId="0" applyNumberFormat="1" applyFont="1" applyFill="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5" fillId="3" borderId="12" xfId="0" applyFont="1" applyFill="1" applyBorder="1" applyAlignment="1">
      <alignment horizontal="right"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5" fillId="5" borderId="35" xfId="0" applyFont="1" applyFill="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13" fillId="2" borderId="4" xfId="0" applyFont="1" applyFill="1" applyBorder="1" applyAlignment="1">
      <alignment horizontal="center" vertical="center" wrapText="1"/>
    </xf>
    <xf numFmtId="165" fontId="5" fillId="5" borderId="4" xfId="0" applyNumberFormat="1" applyFont="1" applyFill="1" applyBorder="1" applyAlignment="1">
      <alignment horizontal="center" vertical="center" wrapText="1"/>
    </xf>
    <xf numFmtId="165" fontId="5" fillId="5" borderId="6" xfId="0" applyNumberFormat="1" applyFont="1" applyFill="1" applyBorder="1" applyAlignment="1">
      <alignment horizontal="center" vertical="center" wrapText="1"/>
    </xf>
    <xf numFmtId="0" fontId="5" fillId="0" borderId="0" xfId="0" applyFont="1" applyAlignment="1">
      <alignment horizontal="left" vertical="top" wrapText="1"/>
    </xf>
    <xf numFmtId="166" fontId="5" fillId="0" borderId="35" xfId="2" applyNumberFormat="1" applyFont="1" applyBorder="1" applyAlignment="1" applyProtection="1">
      <alignment horizontal="left" vertical="center" wrapText="1"/>
      <protection locked="0"/>
    </xf>
    <xf numFmtId="166" fontId="5" fillId="5" borderId="35" xfId="2" applyNumberFormat="1" applyFont="1" applyFill="1" applyBorder="1" applyAlignment="1" applyProtection="1">
      <alignment horizontal="left" vertical="center" wrapText="1"/>
      <protection locked="0"/>
    </xf>
    <xf numFmtId="165" fontId="5" fillId="13" borderId="5" xfId="2" applyNumberFormat="1" applyFont="1" applyFill="1" applyBorder="1" applyAlignment="1" applyProtection="1">
      <alignment horizontal="center" vertical="center" wrapText="1"/>
      <protection locked="0"/>
    </xf>
    <xf numFmtId="166" fontId="5" fillId="0" borderId="40" xfId="2" applyNumberFormat="1" applyFont="1" applyBorder="1" applyAlignment="1" applyProtection="1">
      <alignment horizontal="left" vertical="center" wrapText="1"/>
      <protection locked="0"/>
    </xf>
    <xf numFmtId="0" fontId="5" fillId="0" borderId="11" xfId="0" applyFont="1" applyBorder="1" applyAlignment="1">
      <alignment vertical="center" wrapText="1"/>
    </xf>
    <xf numFmtId="0" fontId="5" fillId="0" borderId="13" xfId="0" applyFont="1" applyBorder="1" applyAlignment="1">
      <alignment vertical="center" wrapText="1"/>
    </xf>
    <xf numFmtId="0" fontId="5" fillId="0" borderId="12" xfId="0" applyFont="1" applyBorder="1" applyAlignment="1">
      <alignment vertical="center" wrapText="1"/>
    </xf>
    <xf numFmtId="0" fontId="5" fillId="0" borderId="35" xfId="2" applyNumberFormat="1" applyFont="1" applyFill="1" applyBorder="1" applyAlignment="1" applyProtection="1">
      <alignment horizontal="left" vertical="center" wrapText="1"/>
      <protection locked="0"/>
    </xf>
    <xf numFmtId="165" fontId="5" fillId="13" borderId="3" xfId="2" applyNumberFormat="1" applyFont="1" applyFill="1" applyBorder="1" applyAlignment="1" applyProtection="1">
      <alignment horizontal="center" vertical="center" wrapText="1"/>
      <protection locked="0"/>
    </xf>
    <xf numFmtId="166" fontId="5" fillId="0" borderId="40" xfId="2" applyNumberFormat="1" applyFont="1" applyBorder="1" applyAlignment="1" applyProtection="1">
      <alignment horizontal="center" vertical="center" wrapText="1"/>
      <protection locked="0"/>
    </xf>
    <xf numFmtId="166" fontId="5" fillId="0" borderId="41" xfId="2" applyNumberFormat="1" applyFont="1" applyBorder="1" applyAlignment="1" applyProtection="1">
      <alignment horizontal="center" vertical="center" wrapText="1"/>
      <protection locked="0"/>
    </xf>
    <xf numFmtId="166" fontId="5" fillId="0" borderId="35" xfId="2" applyNumberFormat="1" applyFont="1" applyFill="1" applyBorder="1" applyAlignment="1" applyProtection="1">
      <alignment horizontal="left" vertical="center" wrapText="1"/>
      <protection locked="0"/>
    </xf>
    <xf numFmtId="0" fontId="5" fillId="0" borderId="2" xfId="0" applyFont="1" applyBorder="1" applyAlignment="1">
      <alignment horizontal="left" vertical="top" wrapText="1"/>
    </xf>
    <xf numFmtId="165" fontId="5" fillId="0" borderId="41" xfId="0" applyNumberFormat="1" applyFont="1" applyBorder="1" applyAlignment="1" applyProtection="1">
      <alignment horizontal="center" vertical="center" wrapText="1"/>
      <protection locked="0"/>
    </xf>
    <xf numFmtId="165" fontId="5" fillId="5" borderId="40" xfId="0" applyNumberFormat="1" applyFont="1" applyFill="1" applyBorder="1" applyAlignment="1">
      <alignment horizontal="center" vertical="center" wrapText="1"/>
    </xf>
    <xf numFmtId="165" fontId="5" fillId="5" borderId="41" xfId="0" applyNumberFormat="1" applyFont="1" applyFill="1" applyBorder="1" applyAlignment="1">
      <alignment horizontal="center" vertical="center" wrapText="1"/>
    </xf>
    <xf numFmtId="0" fontId="5" fillId="5" borderId="4" xfId="0" applyFont="1" applyFill="1" applyBorder="1" applyAlignment="1">
      <alignment vertical="center" wrapText="1"/>
    </xf>
    <xf numFmtId="0" fontId="5" fillId="5" borderId="5" xfId="0" applyFont="1" applyFill="1" applyBorder="1" applyAlignment="1">
      <alignment vertical="center" wrapText="1"/>
    </xf>
    <xf numFmtId="0" fontId="5" fillId="5" borderId="6" xfId="0" applyFont="1" applyFill="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vertical="center" wrapText="1"/>
    </xf>
    <xf numFmtId="49" fontId="5" fillId="0" borderId="35" xfId="2" applyNumberFormat="1" applyFont="1" applyBorder="1" applyAlignment="1" applyProtection="1">
      <alignment horizontal="left" vertical="center" wrapText="1"/>
      <protection locked="0"/>
    </xf>
    <xf numFmtId="0" fontId="5" fillId="5" borderId="3" xfId="0" applyFont="1" applyFill="1" applyBorder="1" applyAlignment="1">
      <alignment vertical="center" wrapText="1"/>
    </xf>
    <xf numFmtId="0" fontId="5" fillId="0" borderId="0" xfId="0" applyFont="1" applyAlignment="1">
      <alignment vertical="center" wrapText="1"/>
    </xf>
    <xf numFmtId="0" fontId="5" fillId="4" borderId="0" xfId="0" applyFont="1" applyFill="1" applyAlignment="1">
      <alignment horizontal="center" vertical="center" wrapText="1"/>
    </xf>
    <xf numFmtId="166" fontId="5" fillId="0" borderId="35" xfId="2" applyNumberFormat="1" applyFont="1" applyBorder="1" applyAlignment="1" applyProtection="1">
      <alignment horizontal="center" vertical="center" wrapText="1"/>
      <protection locked="0"/>
    </xf>
    <xf numFmtId="165" fontId="13" fillId="11" borderId="44" xfId="0" applyNumberFormat="1" applyFont="1" applyFill="1" applyBorder="1" applyAlignment="1">
      <alignment horizontal="center" vertical="center" wrapText="1"/>
    </xf>
    <xf numFmtId="166" fontId="5" fillId="0" borderId="35" xfId="2" applyNumberFormat="1" applyFont="1" applyBorder="1" applyAlignment="1" applyProtection="1">
      <alignment horizontal="left" vertical="center" wrapText="1"/>
    </xf>
    <xf numFmtId="166" fontId="5" fillId="0" borderId="4" xfId="2" applyNumberFormat="1" applyFont="1" applyBorder="1" applyAlignment="1" applyProtection="1">
      <alignment horizontal="left" vertical="center" wrapText="1"/>
      <protection locked="0"/>
    </xf>
    <xf numFmtId="166" fontId="5" fillId="0" borderId="3" xfId="2" applyNumberFormat="1" applyFont="1" applyBorder="1" applyAlignment="1" applyProtection="1">
      <alignment horizontal="left" vertical="center" wrapText="1"/>
      <protection locked="0"/>
    </xf>
    <xf numFmtId="0" fontId="38" fillId="0" borderId="0" xfId="4"/>
    <xf numFmtId="0" fontId="5" fillId="0" borderId="3" xfId="4" applyFont="1" applyBorder="1" applyAlignment="1">
      <alignment vertical="center" wrapText="1"/>
    </xf>
    <xf numFmtId="0" fontId="5" fillId="0" borderId="4" xfId="4" applyFont="1" applyBorder="1" applyAlignment="1">
      <alignment horizontal="left" vertical="center" wrapText="1"/>
    </xf>
    <xf numFmtId="165" fontId="5" fillId="13" borderId="4" xfId="4" applyNumberFormat="1" applyFont="1" applyFill="1" applyBorder="1" applyAlignment="1" applyProtection="1">
      <alignment horizontal="center" vertical="center" wrapText="1"/>
      <protection locked="0"/>
    </xf>
    <xf numFmtId="0" fontId="5" fillId="3" borderId="39" xfId="4" applyFont="1" applyFill="1" applyBorder="1" applyAlignment="1">
      <alignment horizontal="right" vertical="center" wrapText="1"/>
    </xf>
    <xf numFmtId="0" fontId="5" fillId="3" borderId="5" xfId="4" applyFont="1" applyFill="1" applyBorder="1" applyAlignment="1">
      <alignment horizontal="left" vertical="center" wrapText="1"/>
    </xf>
    <xf numFmtId="0" fontId="5" fillId="3" borderId="3" xfId="4" applyFont="1" applyFill="1" applyBorder="1" applyAlignment="1">
      <alignment vertical="center" wrapText="1"/>
    </xf>
    <xf numFmtId="165" fontId="5" fillId="3" borderId="3" xfId="5" applyNumberFormat="1" applyFont="1" applyFill="1" applyBorder="1" applyAlignment="1" applyProtection="1">
      <alignment horizontal="center" vertical="center" wrapText="1"/>
    </xf>
    <xf numFmtId="0" fontId="5" fillId="0" borderId="11" xfId="4" applyFont="1" applyBorder="1" applyAlignment="1">
      <alignment vertical="center" wrapText="1"/>
    </xf>
    <xf numFmtId="165" fontId="5" fillId="13" borderId="3" xfId="4" applyNumberFormat="1" applyFont="1" applyFill="1" applyBorder="1" applyAlignment="1" applyProtection="1">
      <alignment horizontal="center" vertical="center" wrapText="1"/>
      <protection locked="0"/>
    </xf>
    <xf numFmtId="165" fontId="5" fillId="13" borderId="3" xfId="5" applyNumberFormat="1" applyFont="1" applyFill="1" applyBorder="1" applyAlignment="1" applyProtection="1">
      <alignment horizontal="center" vertical="center" wrapText="1"/>
      <protection locked="0"/>
    </xf>
    <xf numFmtId="0" fontId="5" fillId="3" borderId="0" xfId="4" applyFont="1" applyFill="1" applyAlignment="1">
      <alignment horizontal="left" vertical="center" wrapText="1"/>
    </xf>
    <xf numFmtId="0" fontId="39" fillId="0" borderId="0" xfId="4" applyFont="1"/>
    <xf numFmtId="0" fontId="5" fillId="3" borderId="6" xfId="4" applyFont="1" applyFill="1" applyBorder="1" applyAlignment="1">
      <alignment horizontal="left" vertical="center" wrapText="1"/>
    </xf>
    <xf numFmtId="0" fontId="5" fillId="3" borderId="33" xfId="4" applyFont="1" applyFill="1" applyBorder="1" applyAlignment="1">
      <alignment horizontal="right" vertical="center" wrapText="1"/>
    </xf>
    <xf numFmtId="0" fontId="5" fillId="0" borderId="4" xfId="4" applyFont="1" applyBorder="1" applyAlignment="1">
      <alignment vertical="center" wrapText="1"/>
    </xf>
    <xf numFmtId="165" fontId="5" fillId="0" borderId="4" xfId="5" applyNumberFormat="1" applyFont="1" applyFill="1" applyBorder="1" applyAlignment="1" applyProtection="1">
      <alignment horizontal="center" vertical="center" wrapText="1"/>
    </xf>
    <xf numFmtId="0" fontId="5" fillId="0" borderId="6" xfId="4" applyFont="1" applyBorder="1" applyAlignment="1">
      <alignment vertical="center" wrapText="1"/>
    </xf>
    <xf numFmtId="0" fontId="5" fillId="3" borderId="37" xfId="4" applyFont="1" applyFill="1" applyBorder="1" applyAlignment="1">
      <alignment horizontal="right" vertical="center" wrapText="1"/>
    </xf>
    <xf numFmtId="0" fontId="5" fillId="3" borderId="4" xfId="4" applyFont="1" applyFill="1" applyBorder="1" applyAlignment="1">
      <alignment horizontal="left" vertical="center" wrapText="1"/>
    </xf>
    <xf numFmtId="0" fontId="5" fillId="3" borderId="4" xfId="4" applyFont="1" applyFill="1" applyBorder="1" applyAlignment="1">
      <alignment vertical="center" wrapText="1"/>
    </xf>
    <xf numFmtId="165" fontId="5" fillId="3" borderId="4" xfId="5" applyNumberFormat="1" applyFont="1" applyFill="1" applyBorder="1" applyAlignment="1" applyProtection="1">
      <alignment horizontal="center" vertical="center" wrapText="1"/>
    </xf>
    <xf numFmtId="166" fontId="5" fillId="3" borderId="40" xfId="2" applyNumberFormat="1" applyFont="1" applyFill="1" applyBorder="1" applyAlignment="1" applyProtection="1">
      <alignment horizontal="center" vertical="center" wrapText="1"/>
    </xf>
    <xf numFmtId="0" fontId="37" fillId="0" borderId="0" xfId="0" applyFont="1"/>
    <xf numFmtId="165" fontId="5" fillId="0" borderId="3" xfId="0" applyNumberFormat="1" applyFont="1" applyBorder="1" applyAlignment="1">
      <alignment horizontal="center" vertical="center" wrapText="1"/>
    </xf>
    <xf numFmtId="165" fontId="5" fillId="0" borderId="3" xfId="0" applyNumberFormat="1" applyFont="1" applyBorder="1" applyAlignment="1">
      <alignment horizontal="left" vertical="center" wrapText="1"/>
    </xf>
    <xf numFmtId="165" fontId="5" fillId="0" borderId="62" xfId="0" applyNumberFormat="1" applyFont="1" applyBorder="1" applyAlignment="1">
      <alignment horizontal="left" vertical="center" wrapText="1"/>
    </xf>
    <xf numFmtId="165" fontId="5" fillId="0" borderId="6" xfId="2" applyNumberFormat="1" applyFont="1" applyFill="1" applyBorder="1" applyAlignment="1" applyProtection="1">
      <alignment horizontal="center" vertical="center" wrapText="1"/>
    </xf>
    <xf numFmtId="166" fontId="5" fillId="0" borderId="6" xfId="2" applyNumberFormat="1" applyFont="1" applyFill="1" applyBorder="1" applyAlignment="1" applyProtection="1">
      <alignment horizontal="center" vertical="center" wrapText="1"/>
    </xf>
    <xf numFmtId="0" fontId="13" fillId="0" borderId="67" xfId="0" applyFont="1" applyBorder="1" applyAlignment="1">
      <alignment vertical="center"/>
    </xf>
    <xf numFmtId="165" fontId="5" fillId="0" borderId="67" xfId="2" applyNumberFormat="1" applyFont="1" applyFill="1" applyBorder="1" applyAlignment="1" applyProtection="1">
      <alignment horizontal="center"/>
    </xf>
    <xf numFmtId="166" fontId="5" fillId="0" borderId="67" xfId="2" applyNumberFormat="1" applyFont="1" applyFill="1" applyBorder="1" applyAlignment="1" applyProtection="1">
      <alignment horizontal="center"/>
    </xf>
    <xf numFmtId="0" fontId="5" fillId="0" borderId="67" xfId="0" applyFont="1" applyBorder="1"/>
    <xf numFmtId="0" fontId="13" fillId="6" borderId="68" xfId="0" applyFont="1" applyFill="1" applyBorder="1" applyAlignment="1">
      <alignment horizontal="left" vertical="center" wrapText="1" indent="1"/>
    </xf>
    <xf numFmtId="0" fontId="13" fillId="6" borderId="69" xfId="0" applyFont="1" applyFill="1" applyBorder="1" applyAlignment="1">
      <alignment horizontal="center" vertical="center" wrapText="1"/>
    </xf>
    <xf numFmtId="0" fontId="13" fillId="6" borderId="70" xfId="0" applyFont="1" applyFill="1" applyBorder="1" applyAlignment="1">
      <alignment vertical="center" wrapText="1"/>
    </xf>
    <xf numFmtId="0" fontId="13" fillId="6" borderId="71" xfId="0" applyFont="1" applyFill="1" applyBorder="1" applyAlignment="1">
      <alignment horizontal="center" vertical="center" wrapText="1"/>
    </xf>
    <xf numFmtId="0" fontId="5" fillId="0" borderId="2" xfId="0" applyFont="1" applyBorder="1" applyAlignment="1">
      <alignment horizontal="right" vertical="center" wrapText="1"/>
    </xf>
    <xf numFmtId="0" fontId="5" fillId="0" borderId="0" xfId="0" applyFont="1" applyAlignment="1">
      <alignment horizontal="right" vertical="center" wrapText="1"/>
    </xf>
    <xf numFmtId="165" fontId="5" fillId="0" borderId="0" xfId="0" applyNumberFormat="1" applyFont="1" applyAlignment="1">
      <alignment horizontal="center" vertical="center" wrapText="1"/>
    </xf>
    <xf numFmtId="165" fontId="5" fillId="0" borderId="1" xfId="0" applyNumberFormat="1" applyFont="1" applyBorder="1" applyAlignment="1">
      <alignment horizontal="left" vertical="center" wrapText="1"/>
    </xf>
    <xf numFmtId="165" fontId="5" fillId="0" borderId="6" xfId="0" applyNumberFormat="1" applyFont="1" applyBorder="1" applyAlignment="1">
      <alignment horizontal="left" vertical="center" wrapText="1"/>
    </xf>
    <xf numFmtId="0" fontId="5" fillId="0" borderId="3" xfId="0" applyFont="1" applyBorder="1" applyAlignment="1">
      <alignment vertical="center"/>
    </xf>
    <xf numFmtId="0" fontId="5" fillId="15" borderId="34" xfId="0" applyFont="1" applyFill="1" applyBorder="1" applyAlignment="1">
      <alignment vertical="center" wrapText="1"/>
    </xf>
    <xf numFmtId="0" fontId="5" fillId="3" borderId="40" xfId="0" applyFont="1" applyFill="1" applyBorder="1" applyAlignment="1">
      <alignment horizontal="left" vertical="center" wrapText="1"/>
    </xf>
    <xf numFmtId="0" fontId="41" fillId="0" borderId="3" xfId="0" applyFont="1" applyBorder="1" applyAlignment="1">
      <alignment vertical="center" wrapText="1"/>
    </xf>
    <xf numFmtId="0" fontId="0" fillId="0" borderId="5" xfId="0" applyBorder="1"/>
    <xf numFmtId="0" fontId="5" fillId="3" borderId="43" xfId="0" applyFont="1" applyFill="1" applyBorder="1" applyAlignment="1">
      <alignment horizontal="right" vertical="center" wrapText="1"/>
    </xf>
    <xf numFmtId="0" fontId="5" fillId="3" borderId="15" xfId="0" applyFont="1" applyFill="1" applyBorder="1" applyAlignment="1">
      <alignment vertical="center" wrapText="1"/>
    </xf>
    <xf numFmtId="165" fontId="5" fillId="3" borderId="8" xfId="0" applyNumberFormat="1" applyFont="1" applyFill="1" applyBorder="1" applyAlignment="1">
      <alignment horizontal="center" vertical="center" wrapText="1"/>
    </xf>
    <xf numFmtId="165" fontId="5" fillId="3" borderId="40" xfId="0" applyNumberFormat="1" applyFont="1" applyFill="1" applyBorder="1" applyAlignment="1">
      <alignment horizontal="left" vertical="center" wrapText="1"/>
    </xf>
    <xf numFmtId="0" fontId="5" fillId="0" borderId="48" xfId="0" applyFont="1" applyBorder="1" applyAlignment="1">
      <alignment vertical="center" wrapText="1"/>
    </xf>
    <xf numFmtId="165" fontId="5" fillId="0" borderId="40" xfId="0" applyNumberFormat="1" applyFont="1" applyBorder="1" applyAlignment="1">
      <alignment horizontal="left" vertical="center" wrapText="1"/>
    </xf>
    <xf numFmtId="0" fontId="41"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4" borderId="7"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0" borderId="3" xfId="0" applyFont="1" applyBorder="1" applyAlignment="1">
      <alignment horizontal="right"/>
    </xf>
    <xf numFmtId="0" fontId="5" fillId="12" borderId="6" xfId="0" applyFont="1" applyFill="1" applyBorder="1" applyAlignment="1">
      <alignment vertical="center" wrapText="1"/>
    </xf>
    <xf numFmtId="165" fontId="5" fillId="5" borderId="32" xfId="0" applyNumberFormat="1" applyFont="1" applyFill="1" applyBorder="1" applyAlignment="1" applyProtection="1">
      <alignment horizontal="left" vertical="center" wrapText="1"/>
      <protection locked="0"/>
    </xf>
    <xf numFmtId="166" fontId="5" fillId="0" borderId="5" xfId="2" applyNumberFormat="1" applyFont="1" applyBorder="1" applyAlignment="1" applyProtection="1">
      <alignment horizontal="left" vertical="center" wrapText="1"/>
      <protection locked="0"/>
    </xf>
    <xf numFmtId="0" fontId="41" fillId="0" borderId="6" xfId="0" applyFont="1" applyBorder="1" applyAlignment="1">
      <alignment horizontal="left" vertical="center" wrapText="1"/>
    </xf>
    <xf numFmtId="0" fontId="5" fillId="0" borderId="62" xfId="0" applyFont="1" applyBorder="1" applyAlignment="1">
      <alignment vertical="center" wrapText="1"/>
    </xf>
    <xf numFmtId="0" fontId="5" fillId="3" borderId="2" xfId="0" applyFont="1" applyFill="1" applyBorder="1" applyAlignment="1">
      <alignment horizontal="right" vertical="center" wrapText="1"/>
    </xf>
    <xf numFmtId="166" fontId="5" fillId="3" borderId="44" xfId="2" applyNumberFormat="1" applyFont="1" applyFill="1" applyBorder="1" applyAlignment="1" applyProtection="1">
      <alignment horizontal="center" vertical="center" wrapText="1"/>
    </xf>
    <xf numFmtId="0" fontId="41" fillId="0" borderId="3" xfId="0" applyFont="1" applyBorder="1" applyAlignment="1">
      <alignment wrapText="1"/>
    </xf>
    <xf numFmtId="165" fontId="5" fillId="0" borderId="3" xfId="0" applyNumberFormat="1" applyFont="1" applyBorder="1"/>
    <xf numFmtId="166" fontId="5" fillId="3" borderId="35" xfId="5" applyNumberFormat="1" applyFont="1" applyFill="1" applyBorder="1" applyAlignment="1" applyProtection="1">
      <alignment horizontal="left" vertical="center" wrapText="1"/>
    </xf>
    <xf numFmtId="166" fontId="5" fillId="3" borderId="40" xfId="5" applyNumberFormat="1" applyFont="1" applyFill="1" applyBorder="1" applyAlignment="1" applyProtection="1">
      <alignment horizontal="left" vertical="center" wrapText="1"/>
    </xf>
    <xf numFmtId="166" fontId="5" fillId="0" borderId="40" xfId="5" applyNumberFormat="1" applyFont="1" applyFill="1" applyBorder="1" applyAlignment="1" applyProtection="1">
      <alignment horizontal="left" vertical="center" wrapText="1"/>
    </xf>
    <xf numFmtId="0" fontId="38" fillId="0" borderId="0" xfId="4" applyAlignment="1">
      <alignment horizontal="left"/>
    </xf>
    <xf numFmtId="0" fontId="0" fillId="0" borderId="28" xfId="0" applyBorder="1"/>
    <xf numFmtId="0" fontId="0" fillId="0" borderId="19" xfId="0" applyBorder="1"/>
    <xf numFmtId="0" fontId="36" fillId="0" borderId="61" xfId="0" applyFont="1" applyBorder="1" applyAlignment="1">
      <alignment horizontal="left"/>
    </xf>
    <xf numFmtId="0" fontId="5" fillId="0" borderId="5" xfId="0" applyFont="1" applyBorder="1" applyAlignment="1">
      <alignment vertical="center" wrapText="1"/>
    </xf>
    <xf numFmtId="0" fontId="16" fillId="14" borderId="0" xfId="0" applyFont="1" applyFill="1" applyAlignment="1">
      <alignment vertical="center" wrapText="1"/>
    </xf>
    <xf numFmtId="0" fontId="5" fillId="5" borderId="11" xfId="0" applyFont="1" applyFill="1" applyBorder="1" applyAlignment="1">
      <alignment vertical="center" wrapText="1"/>
    </xf>
    <xf numFmtId="0" fontId="5" fillId="0" borderId="6" xfId="4" applyFont="1" applyBorder="1" applyAlignment="1">
      <alignment horizontal="left" vertical="center" wrapText="1"/>
    </xf>
    <xf numFmtId="0" fontId="2" fillId="5" borderId="0" xfId="0" applyFont="1" applyFill="1"/>
    <xf numFmtId="0" fontId="0" fillId="0" borderId="1" xfId="0" applyBorder="1"/>
    <xf numFmtId="0" fontId="0" fillId="0" borderId="2" xfId="0" applyBorder="1"/>
    <xf numFmtId="0" fontId="0" fillId="0" borderId="3" xfId="0" applyBorder="1" applyAlignment="1">
      <alignment vertical="center" wrapText="1"/>
    </xf>
    <xf numFmtId="0" fontId="0" fillId="0" borderId="4" xfId="0" applyBorder="1" applyAlignment="1">
      <alignment vertical="center" wrapText="1"/>
    </xf>
    <xf numFmtId="0" fontId="13" fillId="0" borderId="4" xfId="0" applyFont="1" applyBorder="1" applyAlignment="1">
      <alignment vertical="center" wrapText="1"/>
    </xf>
    <xf numFmtId="165" fontId="5" fillId="0" borderId="41" xfId="0" applyNumberFormat="1" applyFont="1" applyBorder="1" applyAlignment="1" applyProtection="1">
      <alignment vertical="center" wrapText="1"/>
      <protection locked="0"/>
    </xf>
    <xf numFmtId="0" fontId="49" fillId="0" borderId="5" xfId="1" applyFont="1" applyBorder="1" applyAlignment="1" applyProtection="1">
      <alignment horizontal="left" vertical="center"/>
    </xf>
    <xf numFmtId="0" fontId="5" fillId="16" borderId="0" xfId="0" applyFont="1" applyFill="1" applyAlignment="1">
      <alignment vertical="center" wrapText="1"/>
    </xf>
    <xf numFmtId="0" fontId="16" fillId="12" borderId="45" xfId="0" applyFont="1" applyFill="1" applyBorder="1" applyAlignment="1">
      <alignment vertical="center"/>
    </xf>
    <xf numFmtId="0" fontId="16" fillId="12" borderId="13" xfId="0" applyFont="1" applyFill="1" applyBorder="1" applyAlignment="1">
      <alignment vertical="center"/>
    </xf>
    <xf numFmtId="0" fontId="5" fillId="12" borderId="13" xfId="0" applyFont="1" applyFill="1" applyBorder="1" applyAlignment="1">
      <alignment horizontal="right" vertical="center"/>
    </xf>
    <xf numFmtId="0" fontId="5" fillId="12" borderId="13" xfId="0" applyFont="1" applyFill="1" applyBorder="1" applyAlignment="1">
      <alignment vertical="center"/>
    </xf>
    <xf numFmtId="0" fontId="16" fillId="12" borderId="38" xfId="0" applyFont="1" applyFill="1" applyBorder="1" applyAlignment="1">
      <alignment vertical="center"/>
    </xf>
    <xf numFmtId="0" fontId="5" fillId="15" borderId="5" xfId="0" applyFont="1" applyFill="1" applyBorder="1" applyAlignment="1">
      <alignment horizontal="left" vertical="center" wrapText="1"/>
    </xf>
    <xf numFmtId="0" fontId="16" fillId="12" borderId="45" xfId="4" applyFont="1" applyFill="1" applyBorder="1" applyAlignment="1">
      <alignment vertical="center"/>
    </xf>
    <xf numFmtId="0" fontId="16" fillId="12" borderId="13" xfId="4" applyFont="1" applyFill="1" applyBorder="1" applyAlignment="1">
      <alignment vertical="center"/>
    </xf>
    <xf numFmtId="0" fontId="5" fillId="12" borderId="13" xfId="4" applyFont="1" applyFill="1" applyBorder="1" applyAlignment="1">
      <alignment horizontal="right" vertical="center"/>
    </xf>
    <xf numFmtId="0" fontId="5" fillId="12" borderId="13" xfId="4" applyFont="1" applyFill="1" applyBorder="1" applyAlignment="1">
      <alignment vertical="center"/>
    </xf>
    <xf numFmtId="0" fontId="16" fillId="12" borderId="38" xfId="4" applyFont="1" applyFill="1" applyBorder="1" applyAlignment="1">
      <alignment horizontal="left" vertical="center"/>
    </xf>
    <xf numFmtId="165" fontId="5" fillId="0" borderId="3" xfId="4" applyNumberFormat="1" applyFont="1" applyBorder="1" applyAlignment="1">
      <alignment horizontal="center" vertical="center" wrapText="1"/>
    </xf>
    <xf numFmtId="165" fontId="5" fillId="0" borderId="3" xfId="4" applyNumberFormat="1" applyFont="1" applyBorder="1" applyAlignment="1">
      <alignment horizontal="left" vertical="center" wrapText="1"/>
    </xf>
    <xf numFmtId="0" fontId="5" fillId="0" borderId="62" xfId="4" applyFont="1" applyBorder="1" applyAlignment="1">
      <alignment vertical="center" wrapText="1"/>
    </xf>
    <xf numFmtId="0" fontId="5" fillId="0" borderId="3" xfId="4" applyFont="1" applyBorder="1" applyAlignment="1">
      <alignment horizontal="left" vertical="center" wrapText="1"/>
    </xf>
    <xf numFmtId="0" fontId="26" fillId="0" borderId="3" xfId="4" applyFont="1" applyBorder="1" applyAlignment="1">
      <alignment vertical="center" wrapText="1"/>
    </xf>
    <xf numFmtId="0" fontId="41" fillId="0" borderId="3" xfId="4" applyFont="1" applyBorder="1" applyAlignment="1">
      <alignment vertical="center" wrapText="1"/>
    </xf>
    <xf numFmtId="0" fontId="5" fillId="0" borderId="3" xfId="4" applyFont="1" applyBorder="1" applyAlignment="1">
      <alignment wrapText="1"/>
    </xf>
    <xf numFmtId="0" fontId="41" fillId="0" borderId="6" xfId="4" applyFont="1" applyBorder="1" applyAlignment="1">
      <alignment horizontal="left" vertical="center" wrapText="1"/>
    </xf>
    <xf numFmtId="0" fontId="52" fillId="0" borderId="0" xfId="0" applyFont="1"/>
    <xf numFmtId="0" fontId="53" fillId="0" borderId="0" xfId="0" applyFont="1" applyAlignment="1">
      <alignment horizontal="left"/>
    </xf>
    <xf numFmtId="0" fontId="1" fillId="5" borderId="0" xfId="1" applyFill="1" applyAlignment="1">
      <alignment horizontal="left"/>
    </xf>
    <xf numFmtId="0" fontId="4" fillId="5" borderId="26" xfId="0" applyFont="1" applyFill="1" applyBorder="1" applyAlignment="1">
      <alignment horizontal="center"/>
    </xf>
    <xf numFmtId="0" fontId="4" fillId="5" borderId="27" xfId="0" applyFont="1" applyFill="1" applyBorder="1" applyAlignment="1">
      <alignment horizontal="center"/>
    </xf>
    <xf numFmtId="0" fontId="4" fillId="5" borderId="25" xfId="0" applyFont="1" applyFill="1" applyBorder="1" applyAlignment="1">
      <alignment horizontal="center"/>
    </xf>
    <xf numFmtId="0" fontId="22" fillId="5" borderId="2" xfId="0" applyFont="1" applyFill="1" applyBorder="1" applyAlignment="1">
      <alignment horizontal="center"/>
    </xf>
    <xf numFmtId="0" fontId="22" fillId="5" borderId="0" xfId="0" applyFont="1" applyFill="1" applyAlignment="1">
      <alignment horizontal="center"/>
    </xf>
    <xf numFmtId="0" fontId="22" fillId="5" borderId="1" xfId="0" applyFont="1" applyFill="1" applyBorder="1" applyAlignment="1">
      <alignment horizontal="center"/>
    </xf>
    <xf numFmtId="0" fontId="1" fillId="5" borderId="0" xfId="1" applyFill="1" applyAlignment="1">
      <alignment horizontal="center" vertical="center" wrapText="1"/>
    </xf>
    <xf numFmtId="0" fontId="1" fillId="0" borderId="0" xfId="1" applyAlignment="1">
      <alignment horizontal="center" vertical="center" wrapText="1"/>
    </xf>
    <xf numFmtId="0" fontId="4" fillId="5" borderId="0" xfId="0" applyFont="1" applyFill="1" applyAlignment="1">
      <alignment horizontal="center"/>
    </xf>
    <xf numFmtId="0" fontId="1" fillId="5" borderId="0" xfId="1" applyFill="1" applyAlignment="1">
      <alignment horizontal="center" vertical="top" wrapText="1"/>
    </xf>
    <xf numFmtId="0" fontId="35" fillId="0" borderId="61" xfId="0" applyFont="1" applyBorder="1" applyAlignment="1">
      <alignment horizontal="left" wrapText="1"/>
    </xf>
    <xf numFmtId="0" fontId="36" fillId="0" borderId="61" xfId="0" applyFont="1" applyBorder="1" applyAlignment="1">
      <alignment horizontal="left"/>
    </xf>
    <xf numFmtId="0" fontId="23" fillId="5" borderId="25"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27"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0" xfId="0" applyFont="1" applyFill="1" applyAlignment="1">
      <alignment horizontal="center" vertical="center"/>
    </xf>
    <xf numFmtId="0" fontId="23" fillId="5" borderId="1" xfId="0" applyFont="1" applyFill="1" applyBorder="1" applyAlignment="1">
      <alignment horizontal="center" vertical="center"/>
    </xf>
    <xf numFmtId="0" fontId="5" fillId="0" borderId="34" xfId="0" applyFont="1" applyBorder="1" applyAlignment="1">
      <alignment vertical="center" wrapText="1"/>
    </xf>
    <xf numFmtId="0" fontId="5" fillId="0" borderId="3" xfId="0" applyFont="1" applyBorder="1" applyAlignment="1">
      <alignment vertical="center" wrapText="1"/>
    </xf>
    <xf numFmtId="0" fontId="5" fillId="4" borderId="7"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0" borderId="34" xfId="0" applyFont="1" applyBorder="1" applyAlignment="1">
      <alignment horizontal="left" vertical="center" wrapText="1"/>
    </xf>
    <xf numFmtId="165" fontId="5" fillId="0" borderId="4"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0" xfId="0" applyNumberFormat="1" applyFont="1" applyBorder="1" applyAlignment="1">
      <alignment horizontal="center" vertical="center" wrapText="1"/>
    </xf>
    <xf numFmtId="0" fontId="5" fillId="3" borderId="11" xfId="0" applyFont="1" applyFill="1" applyBorder="1" applyAlignment="1">
      <alignment horizontal="right" vertical="center" wrapText="1"/>
    </xf>
    <xf numFmtId="0" fontId="5" fillId="3" borderId="13" xfId="0" applyFont="1" applyFill="1" applyBorder="1" applyAlignment="1">
      <alignment horizontal="right" vertical="center" wrapText="1"/>
    </xf>
    <xf numFmtId="0" fontId="5" fillId="3" borderId="12" xfId="0" applyFont="1" applyFill="1" applyBorder="1" applyAlignment="1">
      <alignment horizontal="right" vertical="center" wrapText="1"/>
    </xf>
    <xf numFmtId="0" fontId="5" fillId="0" borderId="40" xfId="0" applyFont="1" applyBorder="1" applyAlignment="1">
      <alignment horizontal="center"/>
    </xf>
    <xf numFmtId="0" fontId="5" fillId="0" borderId="42" xfId="0" applyFont="1" applyBorder="1" applyAlignment="1">
      <alignment horizontal="center"/>
    </xf>
    <xf numFmtId="0" fontId="5" fillId="0" borderId="41" xfId="0" applyFont="1" applyBorder="1" applyAlignment="1">
      <alignment horizontal="center"/>
    </xf>
    <xf numFmtId="0" fontId="5" fillId="0" borderId="7" xfId="0" applyFont="1" applyBorder="1" applyAlignment="1">
      <alignment horizontal="left" vertical="center" wrapText="1" indent="2"/>
    </xf>
    <xf numFmtId="0" fontId="5" fillId="0" borderId="15" xfId="0" applyFont="1" applyBorder="1" applyAlignment="1">
      <alignment horizontal="left" vertical="center" wrapText="1" indent="2"/>
    </xf>
    <xf numFmtId="0" fontId="5" fillId="0" borderId="8" xfId="0" applyFont="1" applyBorder="1" applyAlignment="1">
      <alignment horizontal="left" vertical="center" wrapText="1" indent="2"/>
    </xf>
    <xf numFmtId="0" fontId="5" fillId="0" borderId="16" xfId="0" applyFont="1" applyBorder="1" applyAlignment="1">
      <alignment horizontal="left" vertical="center" wrapText="1" indent="2"/>
    </xf>
    <xf numFmtId="0" fontId="5" fillId="0" borderId="0" xfId="0" applyFont="1" applyAlignment="1">
      <alignment horizontal="left" vertical="center" wrapText="1" indent="2"/>
    </xf>
    <xf numFmtId="0" fontId="5" fillId="0" borderId="17" xfId="0" applyFont="1" applyBorder="1" applyAlignment="1">
      <alignment horizontal="left" vertical="center" wrapText="1" indent="2"/>
    </xf>
    <xf numFmtId="0" fontId="5" fillId="0" borderId="9" xfId="0" applyFont="1" applyBorder="1" applyAlignment="1">
      <alignment horizontal="left" vertical="center" wrapText="1" indent="2"/>
    </xf>
    <xf numFmtId="0" fontId="5" fillId="0" borderId="14" xfId="0" applyFont="1" applyBorder="1" applyAlignment="1">
      <alignment horizontal="left" vertical="center" wrapText="1" indent="2"/>
    </xf>
    <xf numFmtId="0" fontId="5" fillId="0" borderId="10" xfId="0" applyFont="1" applyBorder="1" applyAlignment="1">
      <alignment horizontal="left" vertical="center" wrapText="1" indent="2"/>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65" fontId="5" fillId="13" borderId="3" xfId="0" applyNumberFormat="1" applyFont="1" applyFill="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165" fontId="5" fillId="0" borderId="4" xfId="0" applyNumberFormat="1" applyFont="1" applyBorder="1" applyAlignment="1">
      <alignment horizontal="center"/>
    </xf>
    <xf numFmtId="165" fontId="5" fillId="0" borderId="5" xfId="0" applyNumberFormat="1" applyFont="1" applyBorder="1" applyAlignment="1">
      <alignment horizontal="center"/>
    </xf>
    <xf numFmtId="165" fontId="5" fillId="0" borderId="6" xfId="0" applyNumberFormat="1" applyFont="1" applyBorder="1" applyAlignment="1">
      <alignment horizontal="center"/>
    </xf>
    <xf numFmtId="165" fontId="5" fillId="0" borderId="6" xfId="0" applyNumberFormat="1" applyFont="1" applyBorder="1" applyAlignment="1">
      <alignment horizontal="center" vertical="center" wrapText="1"/>
    </xf>
    <xf numFmtId="165" fontId="5" fillId="0" borderId="40" xfId="0" applyNumberFormat="1" applyFont="1" applyBorder="1" applyAlignment="1">
      <alignment horizontal="center" vertical="center" wrapText="1"/>
    </xf>
    <xf numFmtId="165" fontId="5" fillId="0" borderId="41" xfId="0" applyNumberFormat="1" applyFont="1" applyBorder="1" applyAlignment="1">
      <alignment horizontal="center" vertical="center" wrapText="1"/>
    </xf>
    <xf numFmtId="0" fontId="11" fillId="6" borderId="25"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28" xfId="0" applyFont="1" applyFill="1" applyBorder="1" applyAlignment="1">
      <alignment horizontal="center" vertical="center"/>
    </xf>
    <xf numFmtId="0" fontId="9" fillId="6" borderId="26"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18"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41" fillId="0" borderId="3" xfId="0" applyFont="1" applyBorder="1" applyAlignment="1">
      <alignment vertical="center" wrapText="1"/>
    </xf>
    <xf numFmtId="0" fontId="41" fillId="4" borderId="3" xfId="0" applyFont="1" applyFill="1" applyBorder="1" applyAlignment="1">
      <alignment vertical="center" wrapText="1"/>
    </xf>
    <xf numFmtId="0" fontId="41" fillId="0" borderId="7" xfId="0" applyFont="1" applyBorder="1" applyAlignment="1">
      <alignment vertical="center" wrapText="1"/>
    </xf>
    <xf numFmtId="0" fontId="41" fillId="0" borderId="15" xfId="0" applyFont="1" applyBorder="1" applyAlignment="1">
      <alignment vertical="center" wrapText="1"/>
    </xf>
    <xf numFmtId="0" fontId="41" fillId="0" borderId="8" xfId="0" applyFont="1" applyBorder="1" applyAlignment="1">
      <alignment vertical="center" wrapText="1"/>
    </xf>
    <xf numFmtId="0" fontId="41" fillId="0" borderId="16" xfId="0" applyFont="1" applyBorder="1" applyAlignment="1">
      <alignment vertical="center" wrapText="1"/>
    </xf>
    <xf numFmtId="0" fontId="41" fillId="0" borderId="0" xfId="0" applyFont="1" applyAlignment="1">
      <alignment vertical="center" wrapText="1"/>
    </xf>
    <xf numFmtId="0" fontId="41" fillId="0" borderId="17" xfId="0" applyFont="1" applyBorder="1" applyAlignment="1">
      <alignment vertical="center" wrapText="1"/>
    </xf>
    <xf numFmtId="0" fontId="0" fillId="0" borderId="3" xfId="0" applyBorder="1" applyAlignment="1">
      <alignment vertical="center" wrapText="1"/>
    </xf>
    <xf numFmtId="0" fontId="0" fillId="4" borderId="3" xfId="0" applyFill="1" applyBorder="1" applyAlignment="1">
      <alignment vertical="center" wrapText="1"/>
    </xf>
    <xf numFmtId="0" fontId="5" fillId="3" borderId="52" xfId="0" applyFont="1" applyFill="1" applyBorder="1" applyAlignment="1">
      <alignment horizontal="right" vertical="center" wrapText="1"/>
    </xf>
    <xf numFmtId="0" fontId="5" fillId="3" borderId="53" xfId="0" applyFont="1" applyFill="1" applyBorder="1" applyAlignment="1">
      <alignment horizontal="right" vertical="center" wrapText="1"/>
    </xf>
    <xf numFmtId="0" fontId="5" fillId="3" borderId="54" xfId="0" applyFont="1" applyFill="1" applyBorder="1" applyAlignment="1">
      <alignment horizontal="right" vertical="center" wrapText="1"/>
    </xf>
    <xf numFmtId="0" fontId="5" fillId="4" borderId="16"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17" xfId="0" applyFont="1" applyFill="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165" fontId="5" fillId="13" borderId="4" xfId="0" applyNumberFormat="1" applyFont="1" applyFill="1" applyBorder="1" applyAlignment="1" applyProtection="1">
      <alignment horizontal="center" vertical="center" wrapText="1"/>
      <protection locked="0"/>
    </xf>
    <xf numFmtId="165" fontId="5" fillId="13" borderId="5" xfId="0" applyNumberFormat="1" applyFont="1" applyFill="1" applyBorder="1" applyAlignment="1" applyProtection="1">
      <alignment horizontal="center" vertical="center" wrapText="1"/>
      <protection locked="0"/>
    </xf>
    <xf numFmtId="165" fontId="5" fillId="13" borderId="6" xfId="0" applyNumberFormat="1" applyFont="1" applyFill="1" applyBorder="1" applyAlignment="1" applyProtection="1">
      <alignment horizontal="center" vertical="center" wrapText="1"/>
      <protection locked="0"/>
    </xf>
    <xf numFmtId="0" fontId="5" fillId="0" borderId="4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 xfId="0" applyFont="1" applyBorder="1" applyAlignment="1">
      <alignment vertical="center" wrapText="1"/>
    </xf>
    <xf numFmtId="0" fontId="5" fillId="0" borderId="6" xfId="0" applyFont="1" applyBorder="1" applyAlignment="1">
      <alignment vertical="center" wrapText="1"/>
    </xf>
    <xf numFmtId="0" fontId="5" fillId="0" borderId="40"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9" xfId="0" applyFont="1" applyBorder="1" applyAlignment="1">
      <alignment horizontal="left" vertical="center" wrapText="1"/>
    </xf>
    <xf numFmtId="0" fontId="5" fillId="0" borderId="5" xfId="0" applyFont="1" applyBorder="1" applyAlignment="1">
      <alignment horizontal="left" vertical="center" wrapText="1"/>
    </xf>
    <xf numFmtId="0" fontId="5" fillId="0" borderId="4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1" xfId="0" applyFont="1" applyBorder="1" applyAlignment="1">
      <alignment horizontal="center" vertical="center" wrapText="1"/>
    </xf>
    <xf numFmtId="0" fontId="5" fillId="5" borderId="35" xfId="0" applyFont="1" applyFill="1" applyBorder="1" applyAlignment="1" applyProtection="1">
      <alignment horizontal="left" vertical="center" wrapText="1"/>
      <protection locked="0"/>
    </xf>
    <xf numFmtId="0" fontId="20" fillId="0" borderId="4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0" xfId="0" applyFont="1" applyAlignment="1">
      <alignment horizontal="center" vertical="center" wrapText="1"/>
    </xf>
    <xf numFmtId="0" fontId="20" fillId="0" borderId="3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1" xfId="0" applyFont="1" applyBorder="1" applyAlignment="1">
      <alignment horizontal="center" vertical="center" wrapText="1"/>
    </xf>
    <xf numFmtId="0" fontId="5" fillId="0" borderId="3" xfId="0" applyFont="1" applyBorder="1" applyAlignment="1">
      <alignment horizontal="left" vertical="center" wrapText="1"/>
    </xf>
    <xf numFmtId="0" fontId="0" fillId="4" borderId="6" xfId="0" applyFill="1" applyBorder="1" applyAlignment="1">
      <alignment vertical="center" wrapText="1"/>
    </xf>
    <xf numFmtId="0" fontId="0" fillId="0" borderId="4" xfId="0" applyBorder="1" applyAlignment="1">
      <alignment vertical="center" wrapText="1"/>
    </xf>
    <xf numFmtId="165" fontId="5" fillId="0" borderId="4" xfId="0" applyNumberFormat="1" applyFont="1" applyBorder="1" applyAlignment="1">
      <alignment horizontal="left" vertical="center" wrapText="1"/>
    </xf>
    <xf numFmtId="165" fontId="5" fillId="0" borderId="5" xfId="0" applyNumberFormat="1" applyFont="1" applyBorder="1" applyAlignment="1">
      <alignment horizontal="left" vertical="center" wrapText="1"/>
    </xf>
    <xf numFmtId="165" fontId="5" fillId="0" borderId="6" xfId="0" applyNumberFormat="1" applyFont="1" applyBorder="1" applyAlignment="1">
      <alignment horizontal="left" vertical="center" wrapText="1"/>
    </xf>
    <xf numFmtId="0" fontId="0" fillId="0" borderId="15" xfId="0" applyBorder="1" applyAlignment="1">
      <alignment horizontal="left" vertical="center" wrapText="1" indent="2"/>
    </xf>
    <xf numFmtId="0" fontId="0" fillId="0" borderId="8" xfId="0" applyBorder="1" applyAlignment="1">
      <alignment horizontal="left" vertical="center" wrapText="1" indent="2"/>
    </xf>
    <xf numFmtId="0" fontId="0" fillId="0" borderId="16" xfId="0" applyBorder="1" applyAlignment="1">
      <alignment horizontal="left" vertical="center" wrapText="1" indent="2"/>
    </xf>
    <xf numFmtId="0" fontId="0" fillId="0" borderId="0" xfId="0" applyAlignment="1">
      <alignment horizontal="left" vertical="center" wrapText="1" indent="2"/>
    </xf>
    <xf numFmtId="0" fontId="0" fillId="0" borderId="17" xfId="0" applyBorder="1" applyAlignment="1">
      <alignment horizontal="left" vertical="center" wrapText="1" indent="2"/>
    </xf>
    <xf numFmtId="0" fontId="0" fillId="0" borderId="9" xfId="0" applyBorder="1" applyAlignment="1">
      <alignment horizontal="left" vertical="center" wrapText="1" indent="2"/>
    </xf>
    <xf numFmtId="0" fontId="0" fillId="0" borderId="14" xfId="0" applyBorder="1" applyAlignment="1">
      <alignment horizontal="left" vertical="center" wrapText="1" indent="2"/>
    </xf>
    <xf numFmtId="0" fontId="0" fillId="0" borderId="10" xfId="0" applyBorder="1" applyAlignment="1">
      <alignment horizontal="left" vertical="center" wrapText="1" indent="2"/>
    </xf>
    <xf numFmtId="0" fontId="5" fillId="0" borderId="7" xfId="0" applyFont="1"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left"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5" fillId="0" borderId="40" xfId="0" applyFont="1" applyBorder="1" applyAlignment="1">
      <alignment horizontal="left" vertical="center" wrapText="1"/>
    </xf>
    <xf numFmtId="0" fontId="5" fillId="0" borderId="42" xfId="0" applyFont="1" applyBorder="1" applyAlignment="1">
      <alignment horizontal="left" vertical="center" wrapText="1"/>
    </xf>
    <xf numFmtId="0" fontId="5" fillId="0" borderId="41" xfId="0" applyFont="1" applyBorder="1" applyAlignment="1">
      <alignment horizontal="left" vertical="center" wrapText="1"/>
    </xf>
    <xf numFmtId="0" fontId="41" fillId="0" borderId="7" xfId="0" applyFont="1" applyBorder="1" applyAlignment="1">
      <alignment horizontal="left" vertical="center" wrapText="1" indent="2"/>
    </xf>
    <xf numFmtId="0" fontId="5" fillId="0" borderId="15" xfId="0" applyFont="1" applyBorder="1" applyAlignment="1">
      <alignment horizontal="left" vertical="center" wrapText="1"/>
    </xf>
    <xf numFmtId="0" fontId="5" fillId="0" borderId="8"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Alignment="1">
      <alignment horizontal="left" vertical="center" wrapText="1"/>
    </xf>
    <xf numFmtId="0" fontId="5" fillId="0" borderId="17" xfId="0" applyFont="1" applyBorder="1" applyAlignment="1">
      <alignment horizontal="left" vertical="center" wrapText="1"/>
    </xf>
    <xf numFmtId="0" fontId="5" fillId="0" borderId="9" xfId="0" applyFont="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indent="2"/>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0" fillId="0" borderId="2" xfId="0" applyBorder="1" applyAlignment="1">
      <alignment horizontal="left" vertical="top"/>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9" xfId="0" applyFont="1" applyBorder="1" applyAlignment="1">
      <alignment horizontal="center" vertical="center" wrapText="1"/>
    </xf>
    <xf numFmtId="0" fontId="0" fillId="0" borderId="3" xfId="0" applyBorder="1" applyAlignment="1">
      <alignment horizontal="left" vertical="center" wrapText="1"/>
    </xf>
    <xf numFmtId="0" fontId="5" fillId="4" borderId="3" xfId="0" applyFont="1" applyFill="1" applyBorder="1" applyAlignment="1">
      <alignment horizontal="left" vertical="center" wrapText="1"/>
    </xf>
    <xf numFmtId="0" fontId="0" fillId="4" borderId="3" xfId="0" applyFill="1" applyBorder="1" applyAlignment="1">
      <alignment horizontal="left" vertical="center" wrapText="1"/>
    </xf>
    <xf numFmtId="0" fontId="5" fillId="5" borderId="40" xfId="0" applyFont="1" applyFill="1" applyBorder="1" applyAlignment="1" applyProtection="1">
      <alignment horizontal="center" vertical="center" wrapText="1"/>
      <protection locked="0"/>
    </xf>
    <xf numFmtId="0" fontId="5" fillId="5" borderId="42" xfId="0" applyFont="1" applyFill="1" applyBorder="1" applyAlignment="1" applyProtection="1">
      <alignment horizontal="center" vertical="center" wrapText="1"/>
      <protection locked="0"/>
    </xf>
    <xf numFmtId="0" fontId="5" fillId="5" borderId="41" xfId="0" applyFont="1" applyFill="1" applyBorder="1" applyAlignment="1" applyProtection="1">
      <alignment horizontal="center" vertical="center" wrapText="1"/>
      <protection locked="0"/>
    </xf>
    <xf numFmtId="0" fontId="0" fillId="0" borderId="13" xfId="0" applyBorder="1" applyAlignment="1">
      <alignment horizontal="left" vertical="center" wrapText="1"/>
    </xf>
    <xf numFmtId="0" fontId="0" fillId="0" borderId="12" xfId="0" applyBorder="1" applyAlignment="1">
      <alignment horizontal="lef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39" xfId="0" applyFont="1" applyBorder="1" applyAlignment="1">
      <alignment vertical="center" wrapText="1"/>
    </xf>
    <xf numFmtId="0" fontId="5" fillId="0" borderId="4" xfId="0" applyFont="1" applyBorder="1" applyAlignment="1">
      <alignment horizontal="left" vertical="center" wrapText="1" indent="2"/>
    </xf>
    <xf numFmtId="0" fontId="5" fillId="0" borderId="5" xfId="0" applyFont="1" applyBorder="1" applyAlignment="1">
      <alignment horizontal="left" vertical="center" wrapText="1" indent="2"/>
    </xf>
    <xf numFmtId="0" fontId="5" fillId="0" borderId="6" xfId="0" applyFont="1" applyBorder="1" applyAlignment="1">
      <alignment horizontal="left" vertical="center" wrapText="1" indent="2"/>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0" xfId="0" applyFont="1" applyAlignment="1">
      <alignment horizontal="center" vertical="center" wrapText="1"/>
    </xf>
    <xf numFmtId="0" fontId="24" fillId="0" borderId="1" xfId="0" applyFont="1" applyBorder="1" applyAlignment="1">
      <alignment horizontal="center" vertical="center" wrapText="1"/>
    </xf>
    <xf numFmtId="0" fontId="13" fillId="2" borderId="36"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4" fillId="0" borderId="14" xfId="0" applyFont="1" applyBorder="1" applyAlignment="1">
      <alignment horizontal="center" vertical="center" wrapText="1"/>
    </xf>
    <xf numFmtId="0" fontId="24" fillId="0" borderId="32" xfId="0" applyFont="1" applyBorder="1" applyAlignment="1">
      <alignment horizontal="center" vertical="center" wrapText="1"/>
    </xf>
    <xf numFmtId="0" fontId="20" fillId="0" borderId="7" xfId="0" applyFont="1" applyBorder="1" applyAlignment="1">
      <alignment horizontal="center" vertical="center"/>
    </xf>
    <xf numFmtId="0" fontId="20" fillId="0" borderId="15" xfId="0" applyFont="1" applyBorder="1" applyAlignment="1">
      <alignment horizontal="center" vertical="center"/>
    </xf>
    <xf numFmtId="0" fontId="20" fillId="0" borderId="8" xfId="0" applyFont="1" applyBorder="1" applyAlignment="1">
      <alignment horizontal="center" vertical="center"/>
    </xf>
    <xf numFmtId="0" fontId="20" fillId="0" borderId="16" xfId="0" applyFont="1" applyBorder="1" applyAlignment="1">
      <alignment horizontal="center" vertical="center"/>
    </xf>
    <xf numFmtId="0" fontId="20" fillId="0" borderId="0" xfId="0" applyFont="1" applyAlignment="1">
      <alignment horizontal="center" vertical="center"/>
    </xf>
    <xf numFmtId="0" fontId="20" fillId="0" borderId="17" xfId="0" applyFont="1" applyBorder="1" applyAlignment="1">
      <alignment horizontal="center" vertical="center"/>
    </xf>
    <xf numFmtId="0" fontId="20" fillId="0" borderId="9" xfId="0" applyFont="1" applyBorder="1" applyAlignment="1">
      <alignment horizontal="center" vertical="center"/>
    </xf>
    <xf numFmtId="0" fontId="20" fillId="0" borderId="14" xfId="0" applyFont="1" applyBorder="1" applyAlignment="1">
      <alignment horizontal="center" vertical="center"/>
    </xf>
    <xf numFmtId="0" fontId="20" fillId="0" borderId="10" xfId="0" applyFont="1" applyBorder="1" applyAlignment="1">
      <alignment horizontal="center" vertical="center"/>
    </xf>
    <xf numFmtId="0" fontId="20" fillId="0" borderId="40" xfId="0" applyFont="1" applyBorder="1" applyAlignment="1">
      <alignment horizontal="center" vertical="center"/>
    </xf>
    <xf numFmtId="0" fontId="20" fillId="0" borderId="42" xfId="0" applyFont="1" applyBorder="1" applyAlignment="1">
      <alignment horizontal="center" vertical="center"/>
    </xf>
    <xf numFmtId="0" fontId="20" fillId="0" borderId="41" xfId="0" applyFont="1" applyBorder="1" applyAlignment="1">
      <alignment horizontal="center" vertical="center"/>
    </xf>
    <xf numFmtId="0" fontId="5" fillId="5" borderId="40"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5" fillId="3" borderId="3" xfId="0" applyFont="1" applyFill="1" applyBorder="1" applyAlignment="1">
      <alignment horizontal="right" vertical="center" wrapText="1"/>
    </xf>
    <xf numFmtId="0" fontId="16" fillId="0" borderId="2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5" fillId="4" borderId="11"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0" borderId="0" xfId="0" applyFont="1" applyAlignment="1">
      <alignment horizontal="left" vertical="top" wrapText="1"/>
    </xf>
    <xf numFmtId="0" fontId="20" fillId="0" borderId="45" xfId="0" applyFont="1" applyBorder="1" applyAlignment="1">
      <alignment horizontal="center" vertical="center"/>
    </xf>
    <xf numFmtId="0" fontId="20" fillId="0" borderId="13" xfId="0" applyFont="1" applyBorder="1" applyAlignment="1">
      <alignment horizontal="center" vertical="center"/>
    </xf>
    <xf numFmtId="0" fontId="12" fillId="0" borderId="7" xfId="0" applyFont="1" applyBorder="1" applyAlignment="1">
      <alignment horizontal="left" vertical="center" wrapText="1" indent="2"/>
    </xf>
    <xf numFmtId="0" fontId="12" fillId="0" borderId="8" xfId="0" applyFont="1" applyBorder="1" applyAlignment="1">
      <alignment horizontal="left" vertical="center" wrapText="1" indent="2"/>
    </xf>
    <xf numFmtId="0" fontId="12" fillId="0" borderId="16" xfId="0" applyFont="1" applyBorder="1" applyAlignment="1">
      <alignment horizontal="left" vertical="center" wrapText="1" indent="2"/>
    </xf>
    <xf numFmtId="0" fontId="12" fillId="0" borderId="17" xfId="0" applyFont="1" applyBorder="1" applyAlignment="1">
      <alignment horizontal="left" vertical="center" wrapText="1" indent="2"/>
    </xf>
    <xf numFmtId="0" fontId="12" fillId="0" borderId="9" xfId="0" applyFont="1" applyBorder="1" applyAlignment="1">
      <alignment horizontal="left" vertical="center" wrapText="1" indent="2"/>
    </xf>
    <xf numFmtId="0" fontId="12" fillId="0" borderId="10" xfId="0" applyFont="1" applyBorder="1" applyAlignment="1">
      <alignment horizontal="left" vertical="center" wrapText="1" indent="2"/>
    </xf>
    <xf numFmtId="0" fontId="5" fillId="0" borderId="0" xfId="0" applyFont="1" applyAlignment="1">
      <alignment horizontal="left" vertical="top"/>
    </xf>
    <xf numFmtId="165" fontId="5" fillId="13" borderId="12" xfId="0" applyNumberFormat="1" applyFont="1" applyFill="1" applyBorder="1" applyAlignment="1" applyProtection="1">
      <alignment horizontal="center" vertical="center" wrapText="1"/>
      <protection locked="0"/>
    </xf>
    <xf numFmtId="0" fontId="5" fillId="0" borderId="40" xfId="0" applyFont="1" applyBorder="1" applyAlignment="1">
      <alignment vertical="center" wrapText="1"/>
    </xf>
    <xf numFmtId="0" fontId="5" fillId="0" borderId="42" xfId="0" applyFont="1" applyBorder="1" applyAlignment="1">
      <alignment vertical="center" wrapText="1"/>
    </xf>
    <xf numFmtId="0" fontId="5" fillId="0" borderId="41" xfId="0" applyFont="1" applyBorder="1" applyAlignment="1">
      <alignment vertical="center" wrapText="1"/>
    </xf>
    <xf numFmtId="0" fontId="5" fillId="3" borderId="6" xfId="0" applyFont="1" applyFill="1" applyBorder="1" applyAlignment="1">
      <alignment horizontal="right" vertical="center" wrapText="1"/>
    </xf>
    <xf numFmtId="0" fontId="5" fillId="0" borderId="16" xfId="0" applyFont="1" applyBorder="1" applyAlignment="1">
      <alignment horizontal="left" vertical="top" wrapText="1"/>
    </xf>
    <xf numFmtId="0" fontId="5" fillId="12" borderId="3" xfId="0" applyFont="1" applyFill="1" applyBorder="1" applyAlignment="1">
      <alignment horizontal="right" vertical="center" wrapText="1"/>
    </xf>
    <xf numFmtId="0" fontId="5" fillId="0" borderId="7" xfId="0" applyFont="1" applyBorder="1" applyAlignment="1">
      <alignment vertical="center" wrapText="1"/>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16" xfId="0" applyFont="1" applyBorder="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5" fillId="0" borderId="9" xfId="0" applyFont="1" applyBorder="1" applyAlignment="1">
      <alignment vertical="center" wrapText="1"/>
    </xf>
    <xf numFmtId="0" fontId="5" fillId="0" borderId="14" xfId="0" applyFont="1" applyBorder="1" applyAlignment="1">
      <alignment vertical="center" wrapText="1"/>
    </xf>
    <xf numFmtId="0" fontId="5" fillId="0" borderId="10" xfId="0" applyFont="1" applyBorder="1" applyAlignment="1">
      <alignment vertical="center" wrapText="1"/>
    </xf>
    <xf numFmtId="0" fontId="5" fillId="4" borderId="7" xfId="0" applyFont="1" applyFill="1" applyBorder="1" applyAlignment="1">
      <alignment vertical="center" wrapText="1"/>
    </xf>
    <xf numFmtId="0" fontId="5" fillId="4" borderId="15" xfId="0" applyFont="1" applyFill="1" applyBorder="1" applyAlignment="1">
      <alignment vertical="center" wrapText="1"/>
    </xf>
    <xf numFmtId="0" fontId="5" fillId="4" borderId="8" xfId="0" applyFont="1" applyFill="1" applyBorder="1" applyAlignment="1">
      <alignment vertical="center" wrapText="1"/>
    </xf>
    <xf numFmtId="0" fontId="5" fillId="4" borderId="16" xfId="0" applyFont="1" applyFill="1" applyBorder="1" applyAlignment="1">
      <alignment vertical="center" wrapText="1"/>
    </xf>
    <xf numFmtId="0" fontId="5" fillId="4" borderId="0" xfId="0" applyFont="1" applyFill="1" applyAlignment="1">
      <alignment vertical="center" wrapText="1"/>
    </xf>
    <xf numFmtId="0" fontId="5" fillId="4" borderId="17" xfId="0" applyFont="1" applyFill="1" applyBorder="1" applyAlignment="1">
      <alignment vertical="center" wrapText="1"/>
    </xf>
    <xf numFmtId="0" fontId="5" fillId="4" borderId="9" xfId="0" applyFont="1" applyFill="1" applyBorder="1" applyAlignment="1">
      <alignment vertical="center" wrapText="1"/>
    </xf>
    <xf numFmtId="0" fontId="5" fillId="4" borderId="14" xfId="0" applyFont="1" applyFill="1" applyBorder="1" applyAlignment="1">
      <alignment vertical="center" wrapText="1"/>
    </xf>
    <xf numFmtId="0" fontId="5" fillId="4" borderId="10" xfId="0" applyFont="1" applyFill="1" applyBorder="1" applyAlignment="1">
      <alignment vertical="center" wrapText="1"/>
    </xf>
    <xf numFmtId="0" fontId="20" fillId="5" borderId="43" xfId="0" applyFont="1" applyFill="1" applyBorder="1" applyAlignment="1">
      <alignment horizontal="center" vertical="center"/>
    </xf>
    <xf numFmtId="0" fontId="20" fillId="5" borderId="15"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0" xfId="0" applyFont="1" applyFill="1" applyAlignment="1">
      <alignment horizontal="center" vertical="center"/>
    </xf>
    <xf numFmtId="0" fontId="20" fillId="5" borderId="33" xfId="0" applyFont="1" applyFill="1" applyBorder="1" applyAlignment="1">
      <alignment horizontal="center" vertical="center"/>
    </xf>
    <xf numFmtId="0" fontId="20" fillId="5" borderId="14" xfId="0" applyFont="1" applyFill="1" applyBorder="1" applyAlignment="1">
      <alignment horizontal="center" vertical="center"/>
    </xf>
    <xf numFmtId="0" fontId="20" fillId="5" borderId="44" xfId="0" applyFont="1" applyFill="1" applyBorder="1" applyAlignment="1">
      <alignment horizontal="center" vertical="center"/>
    </xf>
    <xf numFmtId="0" fontId="20" fillId="5" borderId="1" xfId="0" applyFont="1" applyFill="1" applyBorder="1" applyAlignment="1">
      <alignment horizontal="center" vertical="center"/>
    </xf>
    <xf numFmtId="0" fontId="20" fillId="5" borderId="32" xfId="0" applyFont="1" applyFill="1" applyBorder="1" applyAlignment="1">
      <alignment horizontal="center" vertical="center"/>
    </xf>
    <xf numFmtId="165" fontId="5" fillId="5" borderId="4" xfId="0" applyNumberFormat="1" applyFont="1" applyFill="1" applyBorder="1" applyAlignment="1">
      <alignment horizontal="center" vertical="center" wrapText="1"/>
    </xf>
    <xf numFmtId="165" fontId="5" fillId="5" borderId="5" xfId="0" applyNumberFormat="1" applyFont="1" applyFill="1" applyBorder="1" applyAlignment="1">
      <alignment horizontal="center" vertical="center" wrapText="1"/>
    </xf>
    <xf numFmtId="165" fontId="5" fillId="5" borderId="6"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35" xfId="0" applyFont="1" applyBorder="1" applyAlignment="1" applyProtection="1">
      <alignment horizontal="left" vertical="center"/>
      <protection locked="0"/>
    </xf>
    <xf numFmtId="0" fontId="5" fillId="0" borderId="5" xfId="0" applyFont="1" applyBorder="1" applyAlignment="1">
      <alignment vertical="center" wrapText="1"/>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165" fontId="5" fillId="5" borderId="4" xfId="0" applyNumberFormat="1" applyFont="1" applyFill="1" applyBorder="1" applyAlignment="1" applyProtection="1">
      <alignment horizontal="center" vertical="center" wrapText="1"/>
      <protection locked="0"/>
    </xf>
    <xf numFmtId="165" fontId="5" fillId="5" borderId="5" xfId="0" applyNumberFormat="1" applyFont="1" applyFill="1" applyBorder="1" applyAlignment="1" applyProtection="1">
      <alignment horizontal="center" vertical="center" wrapText="1"/>
      <protection locked="0"/>
    </xf>
    <xf numFmtId="165" fontId="5" fillId="5" borderId="6" xfId="0" applyNumberFormat="1" applyFont="1" applyFill="1" applyBorder="1" applyAlignment="1" applyProtection="1">
      <alignment horizontal="center" vertical="center" wrapText="1"/>
      <protection locked="0"/>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2" xfId="0" applyFont="1" applyBorder="1" applyAlignment="1">
      <alignment horizontal="center" vertical="center"/>
    </xf>
    <xf numFmtId="0" fontId="24" fillId="0" borderId="0" xfId="0" applyFont="1" applyAlignment="1">
      <alignment horizontal="center" vertical="center"/>
    </xf>
    <xf numFmtId="0" fontId="24" fillId="0" borderId="1" xfId="0" applyFont="1" applyBorder="1" applyAlignment="1">
      <alignment horizontal="center" vertical="center"/>
    </xf>
    <xf numFmtId="0" fontId="24" fillId="0" borderId="33" xfId="0" applyFont="1" applyBorder="1" applyAlignment="1">
      <alignment horizontal="center" vertical="center"/>
    </xf>
    <xf numFmtId="0" fontId="24" fillId="0" borderId="14" xfId="0" applyFont="1" applyBorder="1" applyAlignment="1">
      <alignment horizontal="center" vertical="center"/>
    </xf>
    <xf numFmtId="0" fontId="24" fillId="0" borderId="32" xfId="0" applyFont="1" applyBorder="1" applyAlignment="1">
      <alignment horizontal="center" vertical="center"/>
    </xf>
    <xf numFmtId="0" fontId="7" fillId="11" borderId="43" xfId="0" applyFont="1" applyFill="1" applyBorder="1" applyAlignment="1">
      <alignment horizontal="center" vertical="center" wrapText="1"/>
    </xf>
    <xf numFmtId="0" fontId="7" fillId="11" borderId="33"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11" borderId="14"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20" fillId="5" borderId="8" xfId="0" applyFont="1" applyFill="1" applyBorder="1" applyAlignment="1">
      <alignment horizontal="center" vertical="center"/>
    </xf>
    <xf numFmtId="0" fontId="20" fillId="5" borderId="17"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40" xfId="0" applyFont="1" applyFill="1" applyBorder="1" applyAlignment="1">
      <alignment horizontal="center" vertical="center"/>
    </xf>
    <xf numFmtId="0" fontId="20" fillId="5" borderId="42" xfId="0" applyFont="1" applyFill="1" applyBorder="1" applyAlignment="1">
      <alignment horizontal="center" vertical="center"/>
    </xf>
    <xf numFmtId="0" fontId="20" fillId="5" borderId="41" xfId="0" applyFont="1" applyFill="1" applyBorder="1" applyAlignment="1">
      <alignment horizontal="center" vertical="center"/>
    </xf>
    <xf numFmtId="0" fontId="5" fillId="5" borderId="3" xfId="0" applyFont="1" applyFill="1" applyBorder="1" applyAlignment="1">
      <alignment horizontal="left" vertical="center" wrapText="1"/>
    </xf>
    <xf numFmtId="0" fontId="16" fillId="0" borderId="20" xfId="0" applyFont="1" applyBorder="1" applyAlignment="1">
      <alignment horizontal="center" vertical="center"/>
    </xf>
    <xf numFmtId="0" fontId="16" fillId="0" borderId="21" xfId="0" applyFont="1" applyBorder="1" applyAlignment="1">
      <alignment horizontal="center" vertical="center"/>
    </xf>
    <xf numFmtId="165" fontId="5" fillId="0" borderId="40" xfId="0" applyNumberFormat="1" applyFont="1" applyBorder="1" applyAlignment="1" applyProtection="1">
      <alignment horizontal="center" vertical="center" wrapText="1"/>
      <protection locked="0"/>
    </xf>
    <xf numFmtId="165" fontId="5" fillId="0" borderId="42" xfId="0" applyNumberFormat="1" applyFont="1" applyBorder="1" applyAlignment="1" applyProtection="1">
      <alignment horizontal="center" vertical="center" wrapText="1"/>
      <protection locked="0"/>
    </xf>
    <xf numFmtId="165" fontId="5" fillId="0" borderId="41" xfId="0" applyNumberFormat="1" applyFont="1" applyBorder="1" applyAlignment="1" applyProtection="1">
      <alignment horizontal="center" vertical="center" wrapText="1"/>
      <protection locked="0"/>
    </xf>
    <xf numFmtId="0" fontId="5" fillId="5" borderId="4" xfId="0" applyFont="1" applyFill="1" applyBorder="1" applyAlignment="1">
      <alignment vertical="center" wrapText="1"/>
    </xf>
    <xf numFmtId="0" fontId="5" fillId="5" borderId="5" xfId="0" applyFont="1" applyFill="1" applyBorder="1" applyAlignment="1">
      <alignment vertical="center" wrapText="1"/>
    </xf>
    <xf numFmtId="0" fontId="5" fillId="5" borderId="6" xfId="0" applyFont="1" applyFill="1" applyBorder="1" applyAlignment="1">
      <alignment vertical="center" wrapText="1"/>
    </xf>
    <xf numFmtId="165" fontId="5" fillId="5" borderId="40" xfId="0" applyNumberFormat="1" applyFont="1" applyFill="1" applyBorder="1" applyAlignment="1">
      <alignment horizontal="center" vertical="center" wrapText="1"/>
    </xf>
    <xf numFmtId="165" fontId="5" fillId="5" borderId="42" xfId="0" applyNumberFormat="1" applyFont="1" applyFill="1" applyBorder="1" applyAlignment="1">
      <alignment horizontal="center" vertical="center" wrapText="1"/>
    </xf>
    <xf numFmtId="165" fontId="5" fillId="5" borderId="41" xfId="0" applyNumberFormat="1"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4" xfId="0" applyFont="1" applyFill="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4" xfId="0" applyFont="1" applyBorder="1" applyAlignment="1">
      <alignment horizontal="left" vertical="center" wrapText="1"/>
    </xf>
    <xf numFmtId="0" fontId="12" fillId="0" borderId="10" xfId="0" applyFont="1" applyBorder="1" applyAlignment="1">
      <alignment horizontal="left" vertical="center" wrapText="1"/>
    </xf>
    <xf numFmtId="0" fontId="5" fillId="5" borderId="5" xfId="0" applyFont="1" applyFill="1" applyBorder="1" applyAlignment="1">
      <alignment horizontal="left" vertical="top" wrapText="1"/>
    </xf>
    <xf numFmtId="0" fontId="5" fillId="5" borderId="6" xfId="0" applyFont="1" applyFill="1" applyBorder="1" applyAlignment="1">
      <alignment horizontal="left" vertical="top" wrapText="1"/>
    </xf>
    <xf numFmtId="165" fontId="5" fillId="5" borderId="40" xfId="0" applyNumberFormat="1" applyFont="1" applyFill="1" applyBorder="1" applyAlignment="1" applyProtection="1">
      <alignment horizontal="left" vertical="top" wrapText="1"/>
      <protection locked="0"/>
    </xf>
    <xf numFmtId="165" fontId="5" fillId="5" borderId="42" xfId="0" applyNumberFormat="1" applyFont="1" applyFill="1" applyBorder="1" applyAlignment="1" applyProtection="1">
      <alignment horizontal="left" vertical="top" wrapText="1"/>
      <protection locked="0"/>
    </xf>
    <xf numFmtId="165" fontId="5" fillId="5" borderId="41" xfId="0" applyNumberFormat="1" applyFont="1" applyFill="1" applyBorder="1" applyAlignment="1" applyProtection="1">
      <alignment horizontal="left" vertical="top" wrapText="1"/>
      <protection locked="0"/>
    </xf>
    <xf numFmtId="0" fontId="5" fillId="5" borderId="7" xfId="0" applyFont="1" applyFill="1" applyBorder="1" applyAlignment="1">
      <alignment horizontal="left" vertical="center" wrapText="1"/>
    </xf>
    <xf numFmtId="0" fontId="5" fillId="5" borderId="9" xfId="0" applyFont="1" applyFill="1" applyBorder="1" applyAlignment="1">
      <alignment horizontal="left" vertical="center" wrapText="1"/>
    </xf>
    <xf numFmtId="0" fontId="20" fillId="0" borderId="43" xfId="0" applyFont="1" applyBorder="1" applyAlignment="1">
      <alignment horizontal="center" vertical="center"/>
    </xf>
    <xf numFmtId="0" fontId="20" fillId="0" borderId="2" xfId="0" applyFont="1" applyBorder="1" applyAlignment="1">
      <alignment horizontal="center" vertical="center"/>
    </xf>
    <xf numFmtId="0" fontId="20" fillId="0" borderId="33" xfId="0" applyFont="1" applyBorder="1" applyAlignment="1">
      <alignment horizontal="center" vertical="center"/>
    </xf>
    <xf numFmtId="0" fontId="20" fillId="0" borderId="15" xfId="0" applyFont="1" applyBorder="1" applyAlignment="1">
      <alignment vertical="center"/>
    </xf>
    <xf numFmtId="0" fontId="20" fillId="0" borderId="0" xfId="0" applyFont="1" applyAlignment="1">
      <alignment vertical="center"/>
    </xf>
    <xf numFmtId="0" fontId="20" fillId="0" borderId="14" xfId="0" applyFont="1" applyBorder="1" applyAlignment="1">
      <alignment vertical="center"/>
    </xf>
    <xf numFmtId="0" fontId="20" fillId="0" borderId="44" xfId="0" applyFont="1" applyBorder="1" applyAlignment="1">
      <alignment vertical="center"/>
    </xf>
    <xf numFmtId="0" fontId="20" fillId="0" borderId="1" xfId="0" applyFont="1" applyBorder="1" applyAlignment="1">
      <alignment vertical="center"/>
    </xf>
    <xf numFmtId="0" fontId="20" fillId="0" borderId="32" xfId="0" applyFont="1" applyBorder="1" applyAlignment="1">
      <alignment vertical="center"/>
    </xf>
    <xf numFmtId="0" fontId="5" fillId="5" borderId="3" xfId="0" applyFont="1" applyFill="1" applyBorder="1" applyAlignment="1">
      <alignment vertical="center" wrapText="1"/>
    </xf>
    <xf numFmtId="0" fontId="5" fillId="5" borderId="6" xfId="0" applyFont="1" applyFill="1" applyBorder="1" applyAlignment="1">
      <alignment horizontal="left" vertical="center" wrapText="1"/>
    </xf>
    <xf numFmtId="0" fontId="5" fillId="5" borderId="7" xfId="0" applyFont="1" applyFill="1" applyBorder="1" applyAlignment="1">
      <alignment horizontal="left" vertical="center" wrapText="1" indent="2"/>
    </xf>
    <xf numFmtId="0" fontId="5" fillId="5" borderId="15" xfId="0" applyFont="1" applyFill="1" applyBorder="1" applyAlignment="1">
      <alignment horizontal="left" vertical="center" wrapText="1" indent="2"/>
    </xf>
    <xf numFmtId="0" fontId="5" fillId="5" borderId="8" xfId="0" applyFont="1" applyFill="1" applyBorder="1" applyAlignment="1">
      <alignment horizontal="left" vertical="center" wrapText="1" indent="2"/>
    </xf>
    <xf numFmtId="0" fontId="5" fillId="5" borderId="16" xfId="0" applyFont="1" applyFill="1" applyBorder="1" applyAlignment="1">
      <alignment horizontal="left" vertical="center" wrapText="1" indent="2"/>
    </xf>
    <xf numFmtId="0" fontId="5" fillId="5" borderId="0" xfId="0" applyFont="1" applyFill="1" applyAlignment="1">
      <alignment horizontal="left" vertical="center" wrapText="1" indent="2"/>
    </xf>
    <xf numFmtId="0" fontId="5" fillId="5" borderId="17" xfId="0" applyFont="1" applyFill="1" applyBorder="1" applyAlignment="1">
      <alignment horizontal="left" vertical="center" wrapText="1" indent="2"/>
    </xf>
    <xf numFmtId="0" fontId="5" fillId="5" borderId="9" xfId="0" applyFont="1" applyFill="1" applyBorder="1" applyAlignment="1">
      <alignment horizontal="left" vertical="center" wrapText="1" indent="2"/>
    </xf>
    <xf numFmtId="0" fontId="5" fillId="5" borderId="14" xfId="0" applyFont="1" applyFill="1" applyBorder="1" applyAlignment="1">
      <alignment horizontal="left" vertical="center" wrapText="1" indent="2"/>
    </xf>
    <xf numFmtId="0" fontId="5" fillId="5" borderId="10" xfId="0" applyFont="1" applyFill="1" applyBorder="1" applyAlignment="1">
      <alignment horizontal="left" vertical="center" wrapText="1" indent="2"/>
    </xf>
    <xf numFmtId="165" fontId="5" fillId="5" borderId="40" xfId="0" applyNumberFormat="1" applyFont="1" applyFill="1" applyBorder="1" applyAlignment="1" applyProtection="1">
      <alignment horizontal="left" vertical="center" wrapText="1"/>
      <protection locked="0"/>
    </xf>
    <xf numFmtId="165" fontId="5" fillId="5" borderId="42" xfId="0" applyNumberFormat="1" applyFont="1" applyFill="1" applyBorder="1" applyAlignment="1" applyProtection="1">
      <alignment horizontal="left" vertical="center" wrapText="1"/>
      <protection locked="0"/>
    </xf>
    <xf numFmtId="165" fontId="5" fillId="5" borderId="41" xfId="0" applyNumberFormat="1" applyFont="1" applyFill="1" applyBorder="1" applyAlignment="1" applyProtection="1">
      <alignment horizontal="left" vertical="center" wrapText="1"/>
      <protection locked="0"/>
    </xf>
    <xf numFmtId="165" fontId="5" fillId="5" borderId="40" xfId="0" applyNumberFormat="1" applyFont="1" applyFill="1" applyBorder="1" applyAlignment="1" applyProtection="1">
      <alignment horizontal="center" vertical="center" wrapText="1"/>
      <protection locked="0"/>
    </xf>
    <xf numFmtId="165" fontId="5" fillId="5" borderId="42" xfId="0" applyNumberFormat="1" applyFont="1" applyFill="1" applyBorder="1" applyAlignment="1" applyProtection="1">
      <alignment horizontal="center" vertical="center" wrapText="1"/>
      <protection locked="0"/>
    </xf>
    <xf numFmtId="165" fontId="5" fillId="5" borderId="41" xfId="0" applyNumberFormat="1" applyFont="1" applyFill="1" applyBorder="1" applyAlignment="1" applyProtection="1">
      <alignment horizontal="center" vertical="center" wrapText="1"/>
      <protection locked="0"/>
    </xf>
    <xf numFmtId="0" fontId="5" fillId="5" borderId="15"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0" xfId="0" applyFont="1" applyFill="1" applyAlignment="1">
      <alignment horizontal="left" vertical="center" wrapText="1"/>
    </xf>
    <xf numFmtId="0" fontId="5" fillId="5" borderId="17" xfId="0" applyFont="1" applyFill="1" applyBorder="1" applyAlignment="1">
      <alignment horizontal="left" vertical="center" wrapText="1"/>
    </xf>
    <xf numFmtId="0" fontId="5" fillId="5" borderId="14" xfId="0" applyFont="1" applyFill="1" applyBorder="1" applyAlignment="1">
      <alignment horizontal="left" vertical="center" wrapText="1"/>
    </xf>
    <xf numFmtId="0" fontId="5" fillId="5" borderId="10" xfId="0" applyFont="1" applyFill="1" applyBorder="1" applyAlignment="1">
      <alignment horizontal="left" vertical="center" wrapText="1"/>
    </xf>
    <xf numFmtId="165" fontId="5" fillId="0" borderId="40" xfId="0" applyNumberFormat="1" applyFont="1" applyBorder="1" applyAlignment="1" applyProtection="1">
      <alignment horizontal="left" vertical="center" wrapText="1"/>
      <protection locked="0"/>
    </xf>
    <xf numFmtId="165" fontId="5" fillId="0" borderId="42" xfId="0" applyNumberFormat="1" applyFont="1" applyBorder="1" applyAlignment="1" applyProtection="1">
      <alignment horizontal="left" vertical="center" wrapText="1"/>
      <protection locked="0"/>
    </xf>
    <xf numFmtId="165" fontId="5" fillId="0" borderId="41" xfId="0" applyNumberFormat="1" applyFont="1" applyBorder="1" applyAlignment="1" applyProtection="1">
      <alignment horizontal="left" vertical="center" wrapText="1"/>
      <protection locked="0"/>
    </xf>
    <xf numFmtId="0" fontId="5" fillId="5" borderId="36" xfId="0" applyFont="1" applyFill="1" applyBorder="1" applyAlignment="1">
      <alignment vertical="center" wrapText="1"/>
    </xf>
    <xf numFmtId="0" fontId="5" fillId="5" borderId="37" xfId="0" applyFont="1" applyFill="1" applyBorder="1" applyAlignment="1">
      <alignment vertical="center" wrapText="1"/>
    </xf>
    <xf numFmtId="0" fontId="5" fillId="5" borderId="39" xfId="0" applyFont="1" applyFill="1" applyBorder="1" applyAlignment="1">
      <alignment vertical="center" wrapText="1"/>
    </xf>
    <xf numFmtId="0" fontId="5" fillId="5" borderId="7" xfId="0" applyFont="1" applyFill="1" applyBorder="1" applyAlignment="1">
      <alignment vertical="center" wrapText="1"/>
    </xf>
    <xf numFmtId="0" fontId="5" fillId="5" borderId="15" xfId="0" applyFont="1" applyFill="1" applyBorder="1" applyAlignment="1">
      <alignment vertical="center" wrapText="1"/>
    </xf>
    <xf numFmtId="0" fontId="5" fillId="5" borderId="8" xfId="0" applyFont="1" applyFill="1" applyBorder="1" applyAlignment="1">
      <alignment vertical="center" wrapText="1"/>
    </xf>
    <xf numFmtId="0" fontId="5" fillId="5" borderId="9" xfId="0" applyFont="1" applyFill="1" applyBorder="1" applyAlignment="1">
      <alignment vertical="center" wrapText="1"/>
    </xf>
    <xf numFmtId="0" fontId="5" fillId="5" borderId="14" xfId="0" applyFont="1" applyFill="1" applyBorder="1" applyAlignment="1">
      <alignment vertical="center" wrapText="1"/>
    </xf>
    <xf numFmtId="0" fontId="5" fillId="5" borderId="10" xfId="0" applyFont="1" applyFill="1" applyBorder="1" applyAlignment="1">
      <alignment vertical="center" wrapText="1"/>
    </xf>
    <xf numFmtId="165" fontId="5" fillId="0" borderId="42"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center" vertical="center" wrapText="1"/>
    </xf>
    <xf numFmtId="0" fontId="5" fillId="0" borderId="1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12" borderId="11" xfId="0" applyFont="1" applyFill="1" applyBorder="1" applyAlignment="1">
      <alignment horizontal="right" vertical="center" wrapText="1"/>
    </xf>
    <xf numFmtId="0" fontId="5" fillId="12" borderId="13" xfId="0" applyFont="1" applyFill="1" applyBorder="1" applyAlignment="1">
      <alignment horizontal="right" vertical="center" wrapText="1"/>
    </xf>
    <xf numFmtId="0" fontId="5" fillId="12" borderId="12" xfId="0" applyFont="1" applyFill="1" applyBorder="1" applyAlignment="1">
      <alignment horizontal="right" vertical="center" wrapText="1"/>
    </xf>
    <xf numFmtId="0" fontId="20" fillId="0" borderId="44" xfId="0" applyFont="1" applyBorder="1" applyAlignment="1">
      <alignment horizontal="center" vertical="center"/>
    </xf>
    <xf numFmtId="0" fontId="20" fillId="0" borderId="1" xfId="0" applyFont="1" applyBorder="1" applyAlignment="1">
      <alignment horizontal="center" vertical="center"/>
    </xf>
    <xf numFmtId="0" fontId="20" fillId="0" borderId="32" xfId="0" applyFont="1" applyBorder="1" applyAlignment="1">
      <alignment horizontal="center" vertical="center"/>
    </xf>
    <xf numFmtId="0" fontId="48" fillId="0" borderId="40" xfId="0" applyFont="1" applyBorder="1" applyAlignment="1">
      <alignment horizontal="center"/>
    </xf>
    <xf numFmtId="0" fontId="48" fillId="0" borderId="42" xfId="0" applyFont="1" applyBorder="1" applyAlignment="1">
      <alignment horizontal="center"/>
    </xf>
    <xf numFmtId="0" fontId="48" fillId="0" borderId="41" xfId="0" applyFont="1" applyBorder="1" applyAlignment="1">
      <alignment horizontal="center"/>
    </xf>
    <xf numFmtId="0" fontId="5" fillId="0" borderId="11" xfId="0" applyFont="1" applyBorder="1" applyAlignment="1">
      <alignment vertical="center" wrapText="1"/>
    </xf>
    <xf numFmtId="0" fontId="5" fillId="0" borderId="13" xfId="0" applyFont="1" applyBorder="1" applyAlignment="1">
      <alignment vertical="center" wrapText="1"/>
    </xf>
    <xf numFmtId="0" fontId="5" fillId="0" borderId="12" xfId="0" applyFont="1" applyBorder="1" applyAlignment="1">
      <alignment vertical="center" wrapText="1"/>
    </xf>
    <xf numFmtId="0" fontId="13" fillId="11" borderId="43" xfId="0" applyFont="1" applyFill="1" applyBorder="1" applyAlignment="1">
      <alignment horizontal="center" vertical="center" wrapText="1"/>
    </xf>
    <xf numFmtId="0" fontId="13" fillId="11" borderId="33" xfId="0" applyFont="1" applyFill="1" applyBorder="1" applyAlignment="1">
      <alignment horizontal="center" vertical="center" wrapText="1"/>
    </xf>
    <xf numFmtId="0" fontId="13" fillId="11" borderId="15"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47" fillId="5" borderId="4" xfId="1" applyFont="1" applyFill="1" applyBorder="1" applyAlignment="1">
      <alignment horizontal="center" vertical="center" wrapText="1"/>
    </xf>
    <xf numFmtId="0" fontId="47" fillId="5" borderId="5" xfId="1" applyFont="1" applyFill="1" applyBorder="1" applyAlignment="1">
      <alignment horizontal="center" vertical="center" wrapText="1"/>
    </xf>
    <xf numFmtId="0" fontId="47" fillId="5" borderId="6" xfId="1" applyFont="1" applyFill="1" applyBorder="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49" fontId="5" fillId="0" borderId="35" xfId="2" applyNumberFormat="1" applyFont="1" applyBorder="1" applyAlignment="1" applyProtection="1">
      <alignment horizontal="left" vertical="center" wrapText="1"/>
      <protection locked="0"/>
    </xf>
    <xf numFmtId="0" fontId="5" fillId="0" borderId="12" xfId="0" applyFont="1" applyBorder="1" applyAlignment="1">
      <alignment horizontal="left" vertical="center" wrapText="1" indent="2"/>
    </xf>
    <xf numFmtId="49" fontId="5" fillId="0" borderId="35" xfId="2" applyNumberFormat="1" applyFont="1" applyFill="1" applyBorder="1" applyAlignment="1" applyProtection="1">
      <alignment horizontal="left" vertical="center" wrapText="1"/>
      <protection locked="0"/>
    </xf>
    <xf numFmtId="165" fontId="5" fillId="13" borderId="4" xfId="2" applyNumberFormat="1" applyFont="1" applyFill="1" applyBorder="1" applyAlignment="1" applyProtection="1">
      <alignment horizontal="center" vertical="center" wrapText="1"/>
      <protection locked="0"/>
    </xf>
    <xf numFmtId="165" fontId="5" fillId="13" borderId="6" xfId="2" applyNumberFormat="1" applyFont="1" applyFill="1" applyBorder="1" applyAlignment="1" applyProtection="1">
      <alignment horizontal="center" vertical="center" wrapText="1"/>
      <protection locked="0"/>
    </xf>
    <xf numFmtId="0" fontId="20" fillId="5" borderId="45"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5" fillId="0" borderId="2" xfId="0" applyFont="1" applyBorder="1" applyAlignment="1">
      <alignment horizontal="left" vertical="top" wrapText="1"/>
    </xf>
    <xf numFmtId="49" fontId="5" fillId="0" borderId="40" xfId="2" applyNumberFormat="1" applyFont="1" applyFill="1" applyBorder="1" applyAlignment="1" applyProtection="1">
      <alignment horizontal="left" vertical="center" wrapText="1"/>
      <protection locked="0"/>
    </xf>
    <xf numFmtId="49" fontId="5" fillId="0" borderId="42" xfId="2" applyNumberFormat="1" applyFont="1" applyFill="1" applyBorder="1" applyAlignment="1" applyProtection="1">
      <alignment horizontal="left" vertical="center" wrapText="1"/>
      <protection locked="0"/>
    </xf>
    <xf numFmtId="49" fontId="5" fillId="0" borderId="41" xfId="2" applyNumberFormat="1" applyFont="1" applyFill="1" applyBorder="1" applyAlignment="1" applyProtection="1">
      <alignment horizontal="left" vertical="center" wrapText="1"/>
      <protection locked="0"/>
    </xf>
    <xf numFmtId="0" fontId="5" fillId="0" borderId="2" xfId="0" applyFont="1" applyBorder="1" applyAlignment="1">
      <alignment horizontal="left" vertical="top"/>
    </xf>
    <xf numFmtId="0" fontId="5" fillId="0" borderId="45" xfId="0" applyFont="1" applyBorder="1" applyAlignment="1">
      <alignment vertical="center" wrapText="1"/>
    </xf>
    <xf numFmtId="0" fontId="5" fillId="4" borderId="12" xfId="0" applyFont="1" applyFill="1" applyBorder="1" applyAlignment="1">
      <alignment vertical="center" wrapText="1"/>
    </xf>
    <xf numFmtId="0" fontId="5" fillId="4" borderId="3" xfId="0" applyFont="1" applyFill="1" applyBorder="1" applyAlignment="1">
      <alignment vertical="center" wrapText="1"/>
    </xf>
    <xf numFmtId="49" fontId="5" fillId="0" borderId="35" xfId="2" applyNumberFormat="1" applyFont="1" applyFill="1" applyBorder="1" applyAlignment="1" applyProtection="1">
      <alignment horizontal="center" vertical="center" wrapText="1"/>
      <protection locked="0"/>
    </xf>
    <xf numFmtId="49" fontId="5" fillId="0" borderId="40" xfId="2" applyNumberFormat="1" applyFont="1" applyFill="1" applyBorder="1" applyAlignment="1" applyProtection="1">
      <alignment horizontal="center" vertical="center" wrapText="1"/>
      <protection locked="0"/>
    </xf>
    <xf numFmtId="49" fontId="5" fillId="0" borderId="42" xfId="2" applyNumberFormat="1" applyFont="1" applyFill="1" applyBorder="1" applyAlignment="1" applyProtection="1">
      <alignment horizontal="center" vertical="center" wrapText="1"/>
      <protection locked="0"/>
    </xf>
    <xf numFmtId="49" fontId="5" fillId="0" borderId="41" xfId="2" applyNumberFormat="1" applyFont="1" applyFill="1" applyBorder="1" applyAlignment="1" applyProtection="1">
      <alignment horizontal="center" vertical="center" wrapText="1"/>
      <protection locked="0"/>
    </xf>
    <xf numFmtId="49" fontId="5" fillId="0" borderId="35" xfId="3" applyNumberFormat="1" applyFont="1" applyFill="1" applyBorder="1" applyAlignment="1" applyProtection="1">
      <alignment horizontal="center" vertical="center" wrapText="1"/>
      <protection locked="0"/>
    </xf>
    <xf numFmtId="165" fontId="5" fillId="13" borderId="3" xfId="2" applyNumberFormat="1" applyFont="1" applyFill="1" applyBorder="1" applyAlignment="1" applyProtection="1">
      <alignment horizontal="center" vertical="center" wrapText="1"/>
      <protection locked="0"/>
    </xf>
    <xf numFmtId="49" fontId="5" fillId="5" borderId="40" xfId="2" applyNumberFormat="1" applyFont="1" applyFill="1" applyBorder="1" applyAlignment="1" applyProtection="1">
      <alignment horizontal="center" vertical="center" wrapText="1"/>
      <protection locked="0"/>
    </xf>
    <xf numFmtId="49" fontId="5" fillId="5" borderId="42" xfId="2" applyNumberFormat="1" applyFont="1" applyFill="1" applyBorder="1" applyAlignment="1" applyProtection="1">
      <alignment horizontal="center" vertical="center" wrapText="1"/>
      <protection locked="0"/>
    </xf>
    <xf numFmtId="49" fontId="5" fillId="5" borderId="41" xfId="2" applyNumberFormat="1" applyFont="1" applyFill="1" applyBorder="1" applyAlignment="1" applyProtection="1">
      <alignment horizontal="center" vertical="center" wrapText="1"/>
      <protection locked="0"/>
    </xf>
    <xf numFmtId="49" fontId="5" fillId="0" borderId="40" xfId="2" applyNumberFormat="1" applyFont="1" applyBorder="1" applyAlignment="1" applyProtection="1">
      <alignment horizontal="left" vertical="center" wrapText="1"/>
      <protection locked="0"/>
    </xf>
    <xf numFmtId="49" fontId="5" fillId="0" borderId="42" xfId="2" applyNumberFormat="1" applyFont="1" applyBorder="1" applyAlignment="1" applyProtection="1">
      <alignment horizontal="left" vertical="center" wrapText="1"/>
      <protection locked="0"/>
    </xf>
    <xf numFmtId="49" fontId="5" fillId="0" borderId="41" xfId="2" applyNumberFormat="1" applyFont="1" applyBorder="1" applyAlignment="1" applyProtection="1">
      <alignment horizontal="left" vertical="center" wrapText="1"/>
      <protection locked="0"/>
    </xf>
    <xf numFmtId="0" fontId="5" fillId="4" borderId="11" xfId="0" applyFont="1" applyFill="1" applyBorder="1" applyAlignment="1">
      <alignment vertical="center" wrapText="1"/>
    </xf>
    <xf numFmtId="0" fontId="5" fillId="4" borderId="13" xfId="0" applyFont="1" applyFill="1" applyBorder="1" applyAlignment="1">
      <alignment vertical="center" wrapText="1"/>
    </xf>
    <xf numFmtId="0" fontId="5" fillId="5" borderId="40" xfId="0" applyFont="1" applyFill="1" applyBorder="1" applyAlignment="1">
      <alignment horizontal="left" vertical="center" wrapText="1"/>
    </xf>
    <xf numFmtId="0" fontId="5" fillId="5" borderId="42"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12" xfId="0" applyFont="1" applyFill="1" applyBorder="1" applyAlignment="1">
      <alignment horizontal="left" vertical="center" wrapText="1"/>
    </xf>
    <xf numFmtId="165" fontId="5" fillId="13" borderId="5" xfId="2" applyNumberFormat="1" applyFont="1" applyFill="1" applyBorder="1" applyAlignment="1" applyProtection="1">
      <alignment horizontal="center" vertical="center" wrapText="1"/>
      <protection locked="0"/>
    </xf>
    <xf numFmtId="165" fontId="5" fillId="0" borderId="4" xfId="2" applyNumberFormat="1" applyFont="1" applyBorder="1" applyAlignment="1" applyProtection="1">
      <alignment vertical="center" wrapText="1"/>
    </xf>
    <xf numFmtId="165" fontId="5" fillId="0" borderId="5" xfId="2" applyNumberFormat="1" applyFont="1" applyBorder="1" applyAlignment="1" applyProtection="1">
      <alignment vertical="center" wrapText="1"/>
    </xf>
    <xf numFmtId="165" fontId="5" fillId="0" borderId="6" xfId="2" applyNumberFormat="1" applyFont="1" applyBorder="1" applyAlignment="1" applyProtection="1">
      <alignment vertical="center" wrapText="1"/>
    </xf>
    <xf numFmtId="49" fontId="5" fillId="0" borderId="40" xfId="2" applyNumberFormat="1" applyFont="1" applyBorder="1" applyAlignment="1" applyProtection="1">
      <alignment horizontal="left" vertical="center" wrapText="1"/>
    </xf>
    <xf numFmtId="49" fontId="5" fillId="0" borderId="42" xfId="2" applyNumberFormat="1" applyFont="1" applyBorder="1" applyAlignment="1" applyProtection="1">
      <alignment horizontal="left" vertical="center" wrapText="1"/>
    </xf>
    <xf numFmtId="49" fontId="5" fillId="0" borderId="41" xfId="2" applyNumberFormat="1" applyFont="1" applyBorder="1" applyAlignment="1" applyProtection="1">
      <alignment horizontal="left" vertical="center" wrapText="1"/>
    </xf>
    <xf numFmtId="165" fontId="5" fillId="5" borderId="4" xfId="2" applyNumberFormat="1" applyFont="1" applyFill="1" applyBorder="1" applyAlignment="1" applyProtection="1">
      <alignment horizontal="center" vertical="center" wrapText="1"/>
    </xf>
    <xf numFmtId="165" fontId="5" fillId="5" borderId="5" xfId="2" applyNumberFormat="1" applyFont="1" applyFill="1" applyBorder="1" applyAlignment="1" applyProtection="1">
      <alignment horizontal="center" vertical="center" wrapText="1"/>
    </xf>
    <xf numFmtId="165" fontId="5" fillId="5" borderId="6" xfId="2" applyNumberFormat="1" applyFont="1" applyFill="1" applyBorder="1" applyAlignment="1" applyProtection="1">
      <alignment horizontal="center" vertical="center" wrapText="1"/>
    </xf>
    <xf numFmtId="49" fontId="5" fillId="5" borderId="40" xfId="2" applyNumberFormat="1" applyFont="1" applyFill="1" applyBorder="1" applyAlignment="1" applyProtection="1">
      <alignment horizontal="left" vertical="center" wrapText="1"/>
    </xf>
    <xf numFmtId="49" fontId="5" fillId="5" borderId="42" xfId="2" applyNumberFormat="1" applyFont="1" applyFill="1" applyBorder="1" applyAlignment="1" applyProtection="1">
      <alignment horizontal="left" vertical="center" wrapText="1"/>
    </xf>
    <xf numFmtId="49" fontId="5" fillId="5" borderId="41" xfId="2" applyNumberFormat="1" applyFont="1" applyFill="1" applyBorder="1" applyAlignment="1" applyProtection="1">
      <alignment horizontal="left" vertical="center" wrapText="1"/>
    </xf>
    <xf numFmtId="165" fontId="5" fillId="0" borderId="4" xfId="2" applyNumberFormat="1" applyFont="1" applyBorder="1" applyAlignment="1" applyProtection="1">
      <alignment horizontal="center" vertical="center" wrapText="1"/>
    </xf>
    <xf numFmtId="165" fontId="5" fillId="0" borderId="5" xfId="2" applyNumberFormat="1" applyFont="1" applyBorder="1" applyAlignment="1" applyProtection="1">
      <alignment horizontal="center" vertical="center" wrapText="1"/>
    </xf>
    <xf numFmtId="165" fontId="5" fillId="0" borderId="6" xfId="2" applyNumberFormat="1" applyFont="1" applyBorder="1" applyAlignment="1" applyProtection="1">
      <alignment horizontal="center" vertical="center" wrapText="1"/>
    </xf>
    <xf numFmtId="0" fontId="20" fillId="5" borderId="4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3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vertical="center" wrapText="1"/>
    </xf>
    <xf numFmtId="0" fontId="20" fillId="5" borderId="0" xfId="0" applyFont="1" applyFill="1" applyAlignment="1">
      <alignment vertical="center" wrapText="1"/>
    </xf>
    <xf numFmtId="0" fontId="20" fillId="5" borderId="14" xfId="0" applyFont="1" applyFill="1" applyBorder="1" applyAlignment="1">
      <alignment vertical="center" wrapText="1"/>
    </xf>
    <xf numFmtId="0" fontId="20" fillId="5" borderId="44"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20" fillId="5" borderId="32" xfId="0" applyFont="1" applyFill="1" applyBorder="1" applyAlignment="1">
      <alignment horizontal="left" vertical="center" wrapText="1"/>
    </xf>
    <xf numFmtId="49" fontId="5" fillId="0" borderId="40" xfId="0" applyNumberFormat="1" applyFont="1" applyBorder="1" applyAlignment="1">
      <alignment horizontal="left" vertical="center" wrapText="1"/>
    </xf>
    <xf numFmtId="49" fontId="5" fillId="0" borderId="42" xfId="0" applyNumberFormat="1" applyFont="1" applyBorder="1" applyAlignment="1">
      <alignment horizontal="left" vertical="center" wrapText="1"/>
    </xf>
    <xf numFmtId="49" fontId="5" fillId="0" borderId="41" xfId="0" applyNumberFormat="1" applyFont="1" applyBorder="1" applyAlignment="1">
      <alignment horizontal="left" vertical="center" wrapText="1"/>
    </xf>
    <xf numFmtId="165" fontId="5" fillId="0" borderId="35" xfId="0" applyNumberFormat="1" applyFont="1" applyBorder="1" applyAlignment="1" applyProtection="1">
      <alignment horizontal="center" vertical="center" wrapText="1"/>
      <protection locked="0"/>
    </xf>
    <xf numFmtId="165" fontId="5" fillId="0" borderId="38" xfId="0" applyNumberFormat="1" applyFont="1" applyBorder="1" applyAlignment="1" applyProtection="1">
      <alignment horizontal="center" vertical="center" wrapText="1"/>
      <protection locked="0"/>
    </xf>
    <xf numFmtId="49" fontId="5" fillId="5" borderId="35" xfId="2" applyNumberFormat="1" applyFont="1" applyFill="1" applyBorder="1" applyAlignment="1" applyProtection="1">
      <alignment horizontal="left" vertical="center" wrapText="1"/>
      <protection locked="0"/>
    </xf>
    <xf numFmtId="0" fontId="24" fillId="5" borderId="25"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5" borderId="27"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0" xfId="0" applyFont="1" applyFill="1" applyAlignment="1">
      <alignment horizontal="center" vertical="center" wrapText="1"/>
    </xf>
    <xf numFmtId="0" fontId="24" fillId="5" borderId="1" xfId="0" applyFont="1" applyFill="1" applyBorder="1" applyAlignment="1">
      <alignment horizontal="center" vertical="center" wrapText="1"/>
    </xf>
    <xf numFmtId="0" fontId="24" fillId="5" borderId="33"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3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33" xfId="0" applyFont="1" applyFill="1" applyBorder="1" applyAlignment="1">
      <alignment horizontal="center" vertical="center" wrapText="1"/>
    </xf>
    <xf numFmtId="165" fontId="13" fillId="2" borderId="15" xfId="2" applyNumberFormat="1" applyFont="1" applyFill="1" applyBorder="1" applyAlignment="1" applyProtection="1">
      <alignment horizontal="center" vertical="center" wrapText="1"/>
    </xf>
    <xf numFmtId="165" fontId="13" fillId="2" borderId="14" xfId="2" applyNumberFormat="1" applyFont="1" applyFill="1" applyBorder="1" applyAlignment="1" applyProtection="1">
      <alignment horizontal="center" vertical="center" wrapText="1"/>
    </xf>
    <xf numFmtId="0" fontId="13" fillId="0" borderId="57" xfId="0" applyFont="1" applyBorder="1" applyAlignment="1">
      <alignment horizontal="center"/>
    </xf>
    <xf numFmtId="0" fontId="13" fillId="0" borderId="58" xfId="0" applyFont="1" applyBorder="1" applyAlignment="1">
      <alignment horizontal="center"/>
    </xf>
    <xf numFmtId="166" fontId="5" fillId="0" borderId="4" xfId="2" applyNumberFormat="1" applyFont="1" applyBorder="1" applyAlignment="1" applyProtection="1">
      <alignment horizontal="left" vertical="center" wrapText="1"/>
    </xf>
    <xf numFmtId="166" fontId="5" fillId="0" borderId="5" xfId="2" applyNumberFormat="1" applyFont="1" applyBorder="1" applyAlignment="1" applyProtection="1">
      <alignment horizontal="left" vertical="center" wrapText="1"/>
    </xf>
    <xf numFmtId="166" fontId="5" fillId="0" borderId="6" xfId="2" applyNumberFormat="1" applyFont="1" applyBorder="1" applyAlignment="1" applyProtection="1">
      <alignment horizontal="left" vertical="center" wrapText="1"/>
    </xf>
    <xf numFmtId="166" fontId="5" fillId="0" borderId="4" xfId="2" applyNumberFormat="1" applyFont="1" applyBorder="1" applyAlignment="1" applyProtection="1">
      <alignment horizontal="left" vertical="center" wrapText="1"/>
      <protection locked="0"/>
    </xf>
    <xf numFmtId="166" fontId="5" fillId="0" borderId="5" xfId="2" applyNumberFormat="1" applyFont="1" applyBorder="1" applyAlignment="1" applyProtection="1">
      <alignment horizontal="left" vertical="center" wrapText="1"/>
      <protection locked="0"/>
    </xf>
    <xf numFmtId="166" fontId="5" fillId="0" borderId="6" xfId="2" applyNumberFormat="1" applyFont="1" applyBorder="1" applyAlignment="1" applyProtection="1">
      <alignment horizontal="left" vertical="center" wrapText="1"/>
      <protection locked="0"/>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166" fontId="5" fillId="0" borderId="3" xfId="2" applyNumberFormat="1" applyFont="1" applyBorder="1" applyAlignment="1" applyProtection="1">
      <alignment horizontal="left" vertical="center" wrapText="1"/>
      <protection locked="0"/>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 xfId="0" applyFont="1" applyBorder="1" applyAlignment="1">
      <alignmen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0" fillId="0" borderId="37" xfId="0" applyBorder="1" applyAlignment="1">
      <alignment horizontal="left" vertical="center" wrapText="1"/>
    </xf>
    <xf numFmtId="0" fontId="0" fillId="0" borderId="39"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166" fontId="5" fillId="0" borderId="4" xfId="2" applyNumberFormat="1" applyFont="1" applyFill="1" applyBorder="1" applyAlignment="1" applyProtection="1">
      <alignment horizontal="left" vertical="top" wrapText="1"/>
      <protection locked="0"/>
    </xf>
    <xf numFmtId="166" fontId="5" fillId="0" borderId="5" xfId="2" applyNumberFormat="1" applyFont="1" applyFill="1" applyBorder="1" applyAlignment="1" applyProtection="1">
      <alignment horizontal="left" vertical="top" wrapText="1"/>
      <protection locked="0"/>
    </xf>
    <xf numFmtId="166" fontId="5" fillId="0" borderId="6" xfId="2" applyNumberFormat="1" applyFont="1" applyFill="1" applyBorder="1" applyAlignment="1" applyProtection="1">
      <alignment horizontal="left" vertical="top" wrapText="1"/>
      <protection locked="0"/>
    </xf>
    <xf numFmtId="166" fontId="5" fillId="0" borderId="3" xfId="2" applyNumberFormat="1" applyFont="1" applyFill="1" applyBorder="1" applyAlignment="1" applyProtection="1">
      <alignment horizontal="left" vertical="center" wrapText="1"/>
      <protection locked="0"/>
    </xf>
    <xf numFmtId="166" fontId="5" fillId="0" borderId="4" xfId="2" applyNumberFormat="1" applyFont="1" applyFill="1" applyBorder="1" applyAlignment="1" applyProtection="1">
      <alignment horizontal="left" vertical="center" wrapText="1"/>
      <protection locked="0"/>
    </xf>
    <xf numFmtId="166" fontId="5" fillId="0" borderId="5" xfId="2" applyNumberFormat="1" applyFont="1" applyFill="1" applyBorder="1" applyAlignment="1" applyProtection="1">
      <alignment horizontal="left" vertical="center" wrapText="1"/>
      <protection locked="0"/>
    </xf>
    <xf numFmtId="166" fontId="5" fillId="0" borderId="6" xfId="2" applyNumberFormat="1" applyFont="1" applyFill="1" applyBorder="1" applyAlignment="1" applyProtection="1">
      <alignment horizontal="left" vertical="center" wrapText="1"/>
      <protection locked="0"/>
    </xf>
    <xf numFmtId="0" fontId="5" fillId="3" borderId="4" xfId="0" applyFont="1" applyFill="1" applyBorder="1" applyAlignment="1">
      <alignment horizontal="righ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0" borderId="55"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56" xfId="0" applyFont="1" applyBorder="1" applyAlignment="1">
      <alignment horizontal="left" vertical="center" wrapText="1"/>
    </xf>
    <xf numFmtId="0" fontId="24" fillId="0" borderId="37"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5" xfId="0" applyFont="1" applyBorder="1" applyAlignment="1">
      <alignment horizontal="left" vertical="center" wrapText="1"/>
    </xf>
    <xf numFmtId="0" fontId="24" fillId="0" borderId="39"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6" xfId="0" applyFont="1" applyBorder="1" applyAlignment="1">
      <alignment horizontal="left" vertical="center" wrapText="1"/>
    </xf>
    <xf numFmtId="0" fontId="13" fillId="2" borderId="8" xfId="0" applyFont="1" applyFill="1" applyBorder="1" applyAlignment="1">
      <alignment vertical="center" wrapText="1"/>
    </xf>
    <xf numFmtId="0" fontId="13" fillId="2" borderId="10" xfId="0" applyFont="1" applyFill="1" applyBorder="1" applyAlignment="1">
      <alignment vertical="center" wrapText="1"/>
    </xf>
    <xf numFmtId="0" fontId="13" fillId="2" borderId="5"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6" xfId="0" applyFont="1" applyBorder="1" applyAlignment="1">
      <alignment horizontal="center" vertical="center" wrapText="1"/>
    </xf>
    <xf numFmtId="0" fontId="32" fillId="0" borderId="5" xfId="0" applyFont="1" applyBorder="1" applyAlignment="1">
      <alignment vertical="center" wrapText="1"/>
    </xf>
    <xf numFmtId="0" fontId="32" fillId="0" borderId="6" xfId="0" applyFont="1" applyBorder="1" applyAlignment="1">
      <alignmen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166" fontId="5" fillId="0" borderId="35" xfId="2" applyNumberFormat="1" applyFont="1" applyBorder="1" applyAlignment="1" applyProtection="1">
      <alignment horizontal="left" vertical="center" wrapText="1"/>
      <protection locked="0"/>
    </xf>
    <xf numFmtId="0" fontId="13" fillId="0" borderId="50" xfId="0" applyFont="1" applyBorder="1" applyAlignment="1">
      <alignment horizontal="center" vertical="center"/>
    </xf>
    <xf numFmtId="0" fontId="13" fillId="0" borderId="51" xfId="0" applyFont="1" applyBorder="1" applyAlignment="1">
      <alignment horizontal="center" vertical="center"/>
    </xf>
    <xf numFmtId="166" fontId="5" fillId="0" borderId="40" xfId="2" applyNumberFormat="1" applyFont="1" applyBorder="1" applyAlignment="1" applyProtection="1">
      <alignment horizontal="center" vertical="center" wrapText="1"/>
    </xf>
    <xf numFmtId="166" fontId="5" fillId="0" borderId="42" xfId="2" applyNumberFormat="1" applyFont="1" applyBorder="1" applyAlignment="1" applyProtection="1">
      <alignment horizontal="center" vertical="center" wrapText="1"/>
    </xf>
    <xf numFmtId="166" fontId="5" fillId="0" borderId="41" xfId="2" applyNumberFormat="1" applyFont="1" applyBorder="1" applyAlignment="1" applyProtection="1">
      <alignment horizontal="center" vertical="center" wrapText="1"/>
    </xf>
    <xf numFmtId="0" fontId="5" fillId="5" borderId="3" xfId="0" applyFont="1" applyFill="1" applyBorder="1" applyAlignment="1">
      <alignment horizontal="left" vertical="center" wrapText="1" indent="2"/>
    </xf>
    <xf numFmtId="166" fontId="5" fillId="5" borderId="35" xfId="2" applyNumberFormat="1" applyFont="1" applyFill="1" applyBorder="1" applyAlignment="1" applyProtection="1">
      <alignment horizontal="left" vertical="center" wrapText="1"/>
      <protection locked="0"/>
    </xf>
    <xf numFmtId="0" fontId="20" fillId="0" borderId="4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2" xfId="0" applyFont="1" applyBorder="1" applyAlignment="1">
      <alignment horizontal="center" vertical="center" wrapText="1"/>
    </xf>
    <xf numFmtId="0" fontId="5" fillId="5" borderId="35" xfId="2" applyNumberFormat="1" applyFont="1" applyFill="1" applyBorder="1" applyAlignment="1" applyProtection="1">
      <alignment horizontal="left" vertical="center" wrapText="1"/>
      <protection locked="0"/>
    </xf>
    <xf numFmtId="166" fontId="5" fillId="5" borderId="40" xfId="2" applyNumberFormat="1" applyFont="1" applyFill="1" applyBorder="1" applyAlignment="1" applyProtection="1">
      <alignment horizontal="left" vertical="center" wrapText="1"/>
      <protection locked="0"/>
    </xf>
    <xf numFmtId="166" fontId="5" fillId="5" borderId="42" xfId="2" applyNumberFormat="1" applyFont="1" applyFill="1" applyBorder="1" applyAlignment="1" applyProtection="1">
      <alignment horizontal="left" vertical="center" wrapText="1"/>
      <protection locked="0"/>
    </xf>
    <xf numFmtId="166" fontId="5" fillId="5" borderId="41" xfId="2" applyNumberFormat="1" applyFont="1" applyFill="1" applyBorder="1" applyAlignment="1" applyProtection="1">
      <alignment horizontal="left" vertical="center" wrapText="1"/>
      <protection locked="0"/>
    </xf>
    <xf numFmtId="0" fontId="5" fillId="5" borderId="40" xfId="2" applyNumberFormat="1" applyFont="1" applyFill="1" applyBorder="1" applyAlignment="1" applyProtection="1">
      <alignment horizontal="center" vertical="center" wrapText="1"/>
    </xf>
    <xf numFmtId="0" fontId="5" fillId="5" borderId="42" xfId="2" applyNumberFormat="1" applyFont="1" applyFill="1" applyBorder="1" applyAlignment="1" applyProtection="1">
      <alignment horizontal="center" vertical="center" wrapText="1"/>
    </xf>
    <xf numFmtId="0" fontId="5" fillId="5" borderId="41" xfId="2" applyNumberFormat="1" applyFont="1" applyFill="1" applyBorder="1" applyAlignment="1" applyProtection="1">
      <alignment horizontal="center" vertical="center" wrapText="1"/>
    </xf>
    <xf numFmtId="166" fontId="5" fillId="0" borderId="35" xfId="2" applyNumberFormat="1" applyFont="1" applyFill="1" applyBorder="1" applyAlignment="1" applyProtection="1">
      <alignment horizontal="left" vertical="center" wrapText="1"/>
      <protection locked="0"/>
    </xf>
    <xf numFmtId="166" fontId="5" fillId="5" borderId="40" xfId="2" applyNumberFormat="1" applyFont="1" applyFill="1" applyBorder="1" applyAlignment="1" applyProtection="1">
      <alignment horizontal="center" vertical="center" wrapText="1"/>
    </xf>
    <xf numFmtId="166" fontId="5" fillId="5" borderId="41" xfId="2" applyNumberFormat="1" applyFont="1" applyFill="1" applyBorder="1" applyAlignment="1" applyProtection="1">
      <alignment horizontal="center" vertical="center" wrapText="1"/>
    </xf>
    <xf numFmtId="0" fontId="5" fillId="0" borderId="2" xfId="0" applyFont="1" applyBorder="1" applyAlignment="1">
      <alignment horizontal="left" vertical="center" wrapText="1"/>
    </xf>
    <xf numFmtId="166" fontId="5" fillId="0" borderId="40" xfId="2" applyNumberFormat="1" applyFont="1" applyBorder="1" applyAlignment="1" applyProtection="1">
      <alignment horizontal="center" vertical="center" wrapText="1"/>
      <protection locked="0"/>
    </xf>
    <xf numFmtId="166" fontId="5" fillId="0" borderId="41" xfId="2" applyNumberFormat="1" applyFont="1" applyBorder="1" applyAlignment="1" applyProtection="1">
      <alignment horizontal="center" vertical="center" wrapText="1"/>
      <protection locked="0"/>
    </xf>
    <xf numFmtId="166" fontId="5" fillId="5" borderId="40" xfId="2" applyNumberFormat="1" applyFont="1" applyFill="1" applyBorder="1" applyAlignment="1" applyProtection="1">
      <alignment horizontal="center" vertical="center" wrapText="1"/>
      <protection locked="0"/>
    </xf>
    <xf numFmtId="166" fontId="5" fillId="5" borderId="42" xfId="2" applyNumberFormat="1" applyFont="1" applyFill="1" applyBorder="1" applyAlignment="1" applyProtection="1">
      <alignment horizontal="center" vertical="center" wrapText="1"/>
      <protection locked="0"/>
    </xf>
    <xf numFmtId="166" fontId="5" fillId="5" borderId="41" xfId="2" applyNumberFormat="1" applyFont="1" applyFill="1" applyBorder="1" applyAlignment="1" applyProtection="1">
      <alignment horizontal="center" vertical="center" wrapText="1"/>
      <protection locked="0"/>
    </xf>
    <xf numFmtId="165" fontId="5" fillId="13" borderId="8" xfId="2" applyNumberFormat="1" applyFont="1" applyFill="1" applyBorder="1" applyAlignment="1" applyProtection="1">
      <alignment horizontal="center" vertical="center" wrapText="1"/>
      <protection locked="0"/>
    </xf>
    <xf numFmtId="165" fontId="5" fillId="13" borderId="17" xfId="2" applyNumberFormat="1" applyFont="1" applyFill="1" applyBorder="1" applyAlignment="1" applyProtection="1">
      <alignment horizontal="center" vertical="center" wrapText="1"/>
      <protection locked="0"/>
    </xf>
    <xf numFmtId="165" fontId="5" fillId="13" borderId="10" xfId="2" applyNumberFormat="1" applyFont="1" applyFill="1" applyBorder="1" applyAlignment="1" applyProtection="1">
      <alignment horizontal="center" vertical="center" wrapText="1"/>
      <protection locked="0"/>
    </xf>
    <xf numFmtId="166" fontId="5" fillId="0" borderId="40" xfId="2" applyNumberFormat="1" applyFont="1" applyBorder="1" applyAlignment="1" applyProtection="1">
      <alignment horizontal="left" vertical="center" wrapText="1"/>
      <protection locked="0"/>
    </xf>
    <xf numFmtId="166" fontId="5" fillId="0" borderId="42" xfId="2" applyNumberFormat="1" applyFont="1" applyBorder="1" applyAlignment="1" applyProtection="1">
      <alignment horizontal="left" vertical="center" wrapText="1"/>
      <protection locked="0"/>
    </xf>
    <xf numFmtId="166" fontId="5" fillId="0" borderId="41" xfId="2" applyNumberFormat="1" applyFont="1" applyBorder="1" applyAlignment="1" applyProtection="1">
      <alignment horizontal="left" vertical="center" wrapText="1"/>
      <protection locked="0"/>
    </xf>
    <xf numFmtId="165" fontId="5" fillId="13" borderId="12" xfId="2" applyNumberFormat="1" applyFont="1" applyFill="1" applyBorder="1" applyAlignment="1" applyProtection="1">
      <alignment horizontal="center" vertical="center" wrapText="1"/>
      <protection locked="0"/>
    </xf>
    <xf numFmtId="0" fontId="5" fillId="0" borderId="35" xfId="2"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16" fillId="14" borderId="43" xfId="0" applyFont="1" applyFill="1" applyBorder="1" applyAlignment="1">
      <alignment vertical="center" wrapText="1"/>
    </xf>
    <xf numFmtId="0" fontId="16" fillId="14" borderId="15" xfId="0" applyFont="1" applyFill="1" applyBorder="1" applyAlignment="1">
      <alignment vertical="center" wrapText="1"/>
    </xf>
    <xf numFmtId="0" fontId="16" fillId="14" borderId="2" xfId="0" applyFont="1" applyFill="1" applyBorder="1" applyAlignment="1">
      <alignment vertical="center" wrapText="1"/>
    </xf>
    <xf numFmtId="0" fontId="16" fillId="14" borderId="0" xfId="0" applyFont="1" applyFill="1" applyAlignment="1">
      <alignment vertical="center" wrapText="1"/>
    </xf>
    <xf numFmtId="0" fontId="16" fillId="14" borderId="33" xfId="0" applyFont="1" applyFill="1" applyBorder="1" applyAlignment="1">
      <alignment vertical="center" wrapText="1"/>
    </xf>
    <xf numFmtId="0" fontId="16" fillId="14" borderId="14" xfId="0" applyFont="1" applyFill="1" applyBorder="1" applyAlignment="1">
      <alignment vertical="center" wrapText="1"/>
    </xf>
    <xf numFmtId="0" fontId="16" fillId="14" borderId="15" xfId="0" applyFont="1" applyFill="1" applyBorder="1" applyAlignment="1">
      <alignment horizontal="center" vertical="center" wrapText="1"/>
    </xf>
    <xf numFmtId="0" fontId="16" fillId="14" borderId="0" xfId="0" applyFont="1" applyFill="1" applyAlignment="1">
      <alignment horizontal="center" vertical="center" wrapText="1"/>
    </xf>
    <xf numFmtId="0" fontId="16" fillId="14" borderId="14" xfId="0" applyFont="1" applyFill="1" applyBorder="1" applyAlignment="1">
      <alignment horizontal="center" vertical="center" wrapText="1"/>
    </xf>
    <xf numFmtId="0" fontId="16" fillId="14" borderId="44"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4" borderId="32" xfId="0" applyFont="1" applyFill="1" applyBorder="1" applyAlignment="1">
      <alignment horizontal="center" vertical="center" wrapText="1"/>
    </xf>
    <xf numFmtId="165" fontId="5" fillId="13" borderId="7" xfId="0" applyNumberFormat="1" applyFont="1" applyFill="1" applyBorder="1" applyAlignment="1" applyProtection="1">
      <alignment horizontal="center" vertical="center" wrapText="1"/>
      <protection locked="0"/>
    </xf>
    <xf numFmtId="165" fontId="5" fillId="13" borderId="9" xfId="0" applyNumberFormat="1" applyFont="1" applyFill="1" applyBorder="1" applyAlignment="1" applyProtection="1">
      <alignment horizontal="center" vertical="center" wrapText="1"/>
      <protection locked="0"/>
    </xf>
    <xf numFmtId="165" fontId="5" fillId="13" borderId="16" xfId="0" applyNumberFormat="1" applyFont="1" applyFill="1" applyBorder="1" applyAlignment="1" applyProtection="1">
      <alignment horizontal="center" vertical="center" wrapText="1"/>
      <protection locked="0"/>
    </xf>
    <xf numFmtId="0" fontId="24" fillId="0" borderId="33" xfId="0" applyFont="1" applyBorder="1" applyAlignment="1">
      <alignment horizontal="center" vertical="center" wrapText="1"/>
    </xf>
    <xf numFmtId="0" fontId="5" fillId="4" borderId="7"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0" xfId="0" applyFont="1" applyFill="1" applyBorder="1" applyAlignment="1">
      <alignment horizontal="center" vertical="center" wrapText="1"/>
    </xf>
    <xf numFmtId="165" fontId="5" fillId="0" borderId="4" xfId="2" applyNumberFormat="1" applyFont="1" applyBorder="1" applyAlignment="1" applyProtection="1">
      <alignment horizontal="center" vertical="center" wrapText="1"/>
      <protection locked="0"/>
    </xf>
    <xf numFmtId="165" fontId="5" fillId="0" borderId="6" xfId="2" applyNumberFormat="1" applyFont="1" applyBorder="1" applyAlignment="1" applyProtection="1">
      <alignment horizontal="center" vertical="center" wrapText="1"/>
      <protection locked="0"/>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166" fontId="5" fillId="0" borderId="42" xfId="2" applyNumberFormat="1" applyFont="1" applyBorder="1" applyAlignment="1" applyProtection="1">
      <alignment horizontal="center" vertical="center" wrapText="1"/>
      <protection locked="0"/>
    </xf>
    <xf numFmtId="0" fontId="5" fillId="4" borderId="16"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17" xfId="0" applyFont="1" applyFill="1" applyBorder="1" applyAlignment="1">
      <alignment horizontal="center" vertical="center" wrapText="1"/>
    </xf>
    <xf numFmtId="165" fontId="5" fillId="0" borderId="5" xfId="2" applyNumberFormat="1" applyFont="1" applyBorder="1" applyAlignment="1" applyProtection="1">
      <alignment horizontal="center" vertical="center" wrapText="1"/>
      <protection locked="0"/>
    </xf>
    <xf numFmtId="166" fontId="5" fillId="0" borderId="40" xfId="2" applyNumberFormat="1" applyFont="1" applyFill="1" applyBorder="1" applyAlignment="1" applyProtection="1">
      <alignment horizontal="center" vertical="center" wrapText="1"/>
      <protection locked="0"/>
    </xf>
    <xf numFmtId="166" fontId="5" fillId="0" borderId="42" xfId="2" applyNumberFormat="1" applyFont="1" applyFill="1" applyBorder="1" applyAlignment="1" applyProtection="1">
      <alignment horizontal="center" vertical="center" wrapText="1"/>
      <protection locked="0"/>
    </xf>
    <xf numFmtId="166" fontId="5" fillId="0" borderId="41" xfId="2" applyNumberFormat="1" applyFont="1" applyFill="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0" fontId="20" fillId="0" borderId="42" xfId="0" applyFont="1" applyBorder="1" applyAlignment="1" applyProtection="1">
      <alignment horizontal="center" vertical="center" wrapText="1"/>
      <protection locked="0"/>
    </xf>
    <xf numFmtId="0" fontId="20" fillId="0" borderId="41" xfId="0" applyFont="1" applyBorder="1" applyAlignment="1" applyProtection="1">
      <alignment horizontal="center" vertical="center" wrapText="1"/>
      <protection locked="0"/>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5" fillId="0" borderId="40" xfId="2" applyNumberFormat="1" applyFont="1" applyBorder="1" applyAlignment="1" applyProtection="1">
      <alignment horizontal="center" vertical="center" wrapText="1"/>
      <protection locked="0"/>
    </xf>
    <xf numFmtId="0" fontId="5" fillId="0" borderId="42" xfId="2" applyNumberFormat="1" applyFont="1" applyBorder="1" applyAlignment="1" applyProtection="1">
      <alignment horizontal="center" vertical="center" wrapText="1"/>
      <protection locked="0"/>
    </xf>
    <xf numFmtId="0" fontId="5" fillId="0" borderId="41" xfId="2" applyNumberFormat="1" applyFont="1" applyBorder="1" applyAlignment="1" applyProtection="1">
      <alignment horizontal="center" vertical="center" wrapText="1"/>
      <protection locked="0"/>
    </xf>
    <xf numFmtId="0" fontId="5" fillId="0" borderId="7" xfId="0" applyFont="1" applyBorder="1" applyAlignment="1">
      <alignment horizontal="left" vertical="center"/>
    </xf>
    <xf numFmtId="0" fontId="5" fillId="0" borderId="15" xfId="0" applyFont="1" applyBorder="1" applyAlignment="1">
      <alignment horizontal="left" vertical="center"/>
    </xf>
    <xf numFmtId="0" fontId="5" fillId="0" borderId="8"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Alignment="1">
      <alignment horizontal="left" vertical="center"/>
    </xf>
    <xf numFmtId="0" fontId="5" fillId="0" borderId="17" xfId="0" applyFont="1" applyBorder="1" applyAlignment="1">
      <alignment horizontal="lef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5" fillId="0" borderId="10"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0" fillId="0" borderId="39" xfId="0" applyBorder="1" applyAlignment="1">
      <alignment horizontal="left" vertical="center"/>
    </xf>
    <xf numFmtId="0" fontId="27" fillId="0" borderId="15"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0" xfId="0" applyFont="1" applyAlignment="1">
      <alignment horizontal="center" vertical="center" wrapText="1"/>
    </xf>
    <xf numFmtId="0" fontId="27" fillId="0" borderId="1"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32" xfId="0" applyFont="1" applyBorder="1" applyAlignment="1">
      <alignment horizontal="center" vertical="center" wrapText="1"/>
    </xf>
    <xf numFmtId="0" fontId="5" fillId="5" borderId="1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30" fillId="0" borderId="43"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0" xfId="0" applyFont="1" applyAlignment="1">
      <alignment horizontal="center" vertical="center" wrapText="1"/>
    </xf>
    <xf numFmtId="0" fontId="30" fillId="0" borderId="33" xfId="0" applyFont="1" applyBorder="1" applyAlignment="1">
      <alignment horizontal="center" vertical="center" wrapText="1"/>
    </xf>
    <xf numFmtId="0" fontId="30" fillId="0" borderId="14" xfId="0" applyFont="1" applyBorder="1" applyAlignment="1">
      <alignment horizontal="center" vertical="center" wrapText="1"/>
    </xf>
    <xf numFmtId="0" fontId="5" fillId="0" borderId="15" xfId="0" applyFont="1" applyBorder="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0" fontId="5" fillId="0" borderId="44" xfId="0"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5" fillId="0" borderId="32" xfId="0" applyFont="1" applyBorder="1" applyAlignment="1" applyProtection="1">
      <alignment horizontal="center" vertical="top" wrapText="1"/>
      <protection locked="0"/>
    </xf>
    <xf numFmtId="0" fontId="5" fillId="5" borderId="36" xfId="0" applyFont="1" applyFill="1" applyBorder="1" applyAlignment="1">
      <alignment horizontal="left" vertical="center" wrapText="1"/>
    </xf>
    <xf numFmtId="0" fontId="5" fillId="5" borderId="37" xfId="0" applyFont="1" applyFill="1" applyBorder="1" applyAlignment="1">
      <alignment horizontal="left" vertical="center" wrapText="1"/>
    </xf>
    <xf numFmtId="0" fontId="5" fillId="5" borderId="39" xfId="0" applyFont="1" applyFill="1" applyBorder="1" applyAlignment="1">
      <alignment horizontal="left" vertical="center" wrapText="1"/>
    </xf>
    <xf numFmtId="0" fontId="5" fillId="5" borderId="11" xfId="0" applyFont="1" applyFill="1" applyBorder="1" applyAlignment="1">
      <alignment vertical="center" wrapText="1"/>
    </xf>
    <xf numFmtId="0" fontId="5" fillId="5" borderId="13" xfId="0" applyFont="1" applyFill="1" applyBorder="1" applyAlignment="1">
      <alignment vertical="center" wrapText="1"/>
    </xf>
    <xf numFmtId="0" fontId="5" fillId="5" borderId="12" xfId="0" applyFont="1" applyFill="1" applyBorder="1" applyAlignment="1">
      <alignment vertical="center" wrapText="1"/>
    </xf>
    <xf numFmtId="0" fontId="13" fillId="0" borderId="67" xfId="0" applyFont="1" applyBorder="1" applyAlignment="1">
      <alignment horizontal="center" vertical="center"/>
    </xf>
    <xf numFmtId="0" fontId="5" fillId="0" borderId="63" xfId="0" applyFont="1" applyBorder="1" applyAlignment="1">
      <alignment horizontal="left" vertical="center" wrapText="1"/>
    </xf>
    <xf numFmtId="0" fontId="0" fillId="0" borderId="5" xfId="0" applyBorder="1" applyAlignment="1">
      <alignment vertical="center" wrapText="1"/>
    </xf>
    <xf numFmtId="0" fontId="41" fillId="4" borderId="64" xfId="0" applyFont="1" applyFill="1" applyBorder="1" applyAlignment="1">
      <alignment vertical="center" wrapText="1"/>
    </xf>
    <xf numFmtId="0" fontId="41" fillId="4" borderId="65" xfId="0" applyFont="1" applyFill="1" applyBorder="1" applyAlignment="1">
      <alignment vertical="center" wrapText="1"/>
    </xf>
    <xf numFmtId="0" fontId="41" fillId="4" borderId="66" xfId="0" applyFont="1" applyFill="1"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9" xfId="0" applyBorder="1" applyAlignment="1">
      <alignment vertical="center" wrapText="1"/>
    </xf>
    <xf numFmtId="0" fontId="0" fillId="0" borderId="14" xfId="0" applyBorder="1" applyAlignment="1">
      <alignment vertical="center" wrapText="1"/>
    </xf>
    <xf numFmtId="0" fontId="0" fillId="0" borderId="10" xfId="0" applyBorder="1" applyAlignment="1">
      <alignment vertical="center" wrapText="1"/>
    </xf>
    <xf numFmtId="166" fontId="5" fillId="0" borderId="35" xfId="2" applyNumberFormat="1" applyFont="1" applyBorder="1" applyAlignment="1" applyProtection="1">
      <alignment horizontal="center" vertical="center" wrapText="1"/>
      <protection locked="0"/>
    </xf>
    <xf numFmtId="0" fontId="0" fillId="0" borderId="62" xfId="0" applyBorder="1" applyAlignment="1">
      <alignment vertical="center" wrapText="1"/>
    </xf>
    <xf numFmtId="166" fontId="5" fillId="0" borderId="4" xfId="2" applyNumberFormat="1" applyFont="1" applyFill="1" applyBorder="1" applyAlignment="1" applyProtection="1">
      <alignment horizontal="center" vertical="center" wrapText="1"/>
    </xf>
    <xf numFmtId="166" fontId="5" fillId="0" borderId="5" xfId="2" applyNumberFormat="1" applyFont="1" applyFill="1" applyBorder="1" applyAlignment="1" applyProtection="1">
      <alignment horizontal="center" vertical="center" wrapText="1"/>
    </xf>
    <xf numFmtId="166" fontId="5" fillId="0" borderId="6" xfId="2" applyNumberFormat="1" applyFont="1" applyFill="1" applyBorder="1" applyAlignment="1" applyProtection="1">
      <alignment horizontal="center" vertical="center" wrapText="1"/>
    </xf>
    <xf numFmtId="166" fontId="5" fillId="0" borderId="35" xfId="2" applyNumberFormat="1" applyFont="1" applyFill="1" applyBorder="1" applyAlignment="1" applyProtection="1">
      <alignment horizontal="center" vertical="center" wrapText="1"/>
      <protection locked="0"/>
    </xf>
    <xf numFmtId="0" fontId="0" fillId="0" borderId="5" xfId="0" applyBorder="1" applyAlignment="1">
      <alignment horizontal="left" vertical="center" wrapText="1" indent="2"/>
    </xf>
    <xf numFmtId="0" fontId="0" fillId="0" borderId="6" xfId="0" applyBorder="1" applyAlignment="1">
      <alignment horizontal="left" vertical="center" wrapText="1" indent="2"/>
    </xf>
    <xf numFmtId="0" fontId="0" fillId="0" borderId="9" xfId="0" applyBorder="1"/>
    <xf numFmtId="0" fontId="0" fillId="0" borderId="14" xfId="0" applyBorder="1"/>
    <xf numFmtId="0" fontId="0" fillId="0" borderId="10" xfId="0" applyBorder="1"/>
    <xf numFmtId="0" fontId="29" fillId="0" borderId="43" xfId="0" applyFont="1" applyBorder="1" applyAlignment="1">
      <alignment horizontal="center" vertical="center"/>
    </xf>
    <xf numFmtId="0" fontId="29" fillId="0" borderId="15" xfId="0" applyFont="1" applyBorder="1" applyAlignment="1">
      <alignment horizontal="center" vertical="center"/>
    </xf>
    <xf numFmtId="0" fontId="29" fillId="0" borderId="2" xfId="0" applyFont="1" applyBorder="1" applyAlignment="1">
      <alignment horizontal="center" vertical="center"/>
    </xf>
    <xf numFmtId="0" fontId="29" fillId="0" borderId="0" xfId="0" applyFont="1" applyAlignment="1">
      <alignment horizontal="center" vertical="center"/>
    </xf>
    <xf numFmtId="0" fontId="29" fillId="0" borderId="33"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vertical="center"/>
    </xf>
    <xf numFmtId="0" fontId="29" fillId="0" borderId="0" xfId="0" applyFont="1" applyAlignment="1">
      <alignment vertical="center"/>
    </xf>
    <xf numFmtId="0" fontId="29" fillId="0" borderId="14" xfId="0" applyFont="1" applyBorder="1" applyAlignment="1">
      <alignment vertical="center"/>
    </xf>
    <xf numFmtId="0" fontId="29" fillId="0" borderId="44" xfId="0" applyFont="1" applyBorder="1" applyAlignment="1">
      <alignment vertical="center"/>
    </xf>
    <xf numFmtId="0" fontId="29" fillId="0" borderId="1" xfId="0" applyFont="1" applyBorder="1" applyAlignment="1">
      <alignment vertical="center"/>
    </xf>
    <xf numFmtId="0" fontId="29" fillId="0" borderId="32" xfId="0" applyFont="1" applyBorder="1" applyAlignment="1">
      <alignment vertical="center"/>
    </xf>
    <xf numFmtId="0" fontId="54" fillId="0" borderId="15" xfId="0" applyFont="1" applyBorder="1" applyAlignment="1">
      <alignment horizontal="center" vertical="center" wrapText="1"/>
    </xf>
    <xf numFmtId="0" fontId="54" fillId="0" borderId="0" xfId="0" applyFont="1" applyAlignment="1">
      <alignment horizontal="center" vertical="center" wrapText="1"/>
    </xf>
    <xf numFmtId="0" fontId="54" fillId="0" borderId="14" xfId="0" applyFont="1" applyBorder="1" applyAlignment="1">
      <alignment horizontal="center" vertical="center" wrapText="1"/>
    </xf>
    <xf numFmtId="0" fontId="30" fillId="0" borderId="15" xfId="0" applyFont="1" applyBorder="1" applyAlignment="1">
      <alignment vertical="center" wrapText="1"/>
    </xf>
    <xf numFmtId="0" fontId="30" fillId="0" borderId="0" xfId="0" applyFont="1" applyAlignment="1">
      <alignment vertical="center" wrapText="1"/>
    </xf>
    <xf numFmtId="0" fontId="30" fillId="0" borderId="14" xfId="0" applyFont="1" applyBorder="1" applyAlignment="1">
      <alignment vertical="center" wrapText="1"/>
    </xf>
    <xf numFmtId="0" fontId="30" fillId="0" borderId="44" xfId="0" applyFont="1" applyBorder="1" applyAlignment="1">
      <alignment vertical="center" wrapText="1"/>
    </xf>
    <xf numFmtId="0" fontId="30" fillId="0" borderId="1" xfId="0" applyFont="1" applyBorder="1" applyAlignment="1">
      <alignment vertical="center" wrapText="1"/>
    </xf>
    <xf numFmtId="0" fontId="30" fillId="0" borderId="32" xfId="0" applyFont="1" applyBorder="1" applyAlignment="1">
      <alignment vertical="center" wrapText="1"/>
    </xf>
    <xf numFmtId="0" fontId="5" fillId="0" borderId="33" xfId="0" applyFont="1" applyBorder="1" applyAlignment="1">
      <alignment vertical="center" wrapText="1"/>
    </xf>
    <xf numFmtId="166" fontId="5" fillId="0" borderId="40" xfId="2" applyNumberFormat="1" applyFont="1" applyFill="1" applyBorder="1" applyAlignment="1" applyProtection="1">
      <alignment horizontal="center" vertical="center" wrapText="1"/>
    </xf>
    <xf numFmtId="166" fontId="5" fillId="0" borderId="42" xfId="2" applyNumberFormat="1" applyFont="1" applyFill="1" applyBorder="1" applyAlignment="1" applyProtection="1">
      <alignment horizontal="center" vertical="center" wrapText="1"/>
    </xf>
    <xf numFmtId="166" fontId="5" fillId="0" borderId="41" xfId="2" applyNumberFormat="1" applyFont="1" applyFill="1" applyBorder="1" applyAlignment="1" applyProtection="1">
      <alignment horizontal="center" vertical="center" wrapText="1"/>
    </xf>
    <xf numFmtId="0" fontId="5" fillId="0" borderId="38" xfId="0" applyFont="1" applyBorder="1" applyAlignment="1">
      <alignment horizontal="center" vertical="center" wrapText="1"/>
    </xf>
    <xf numFmtId="0" fontId="16" fillId="14" borderId="7" xfId="0" applyFont="1" applyFill="1" applyBorder="1" applyAlignment="1">
      <alignment horizontal="center" vertical="center" wrapText="1"/>
    </xf>
    <xf numFmtId="0" fontId="16" fillId="14" borderId="16" xfId="0" applyFont="1" applyFill="1" applyBorder="1" applyAlignment="1">
      <alignment horizontal="center" vertical="center" wrapText="1"/>
    </xf>
    <xf numFmtId="0" fontId="16" fillId="14" borderId="9" xfId="0" applyFont="1" applyFill="1" applyBorder="1" applyAlignment="1">
      <alignment horizontal="center" vertical="center" wrapText="1"/>
    </xf>
    <xf numFmtId="0" fontId="16" fillId="14" borderId="44" xfId="0" applyFont="1" applyFill="1" applyBorder="1" applyAlignment="1">
      <alignment vertical="center" wrapText="1"/>
    </xf>
    <xf numFmtId="0" fontId="16" fillId="14" borderId="1" xfId="0" applyFont="1" applyFill="1" applyBorder="1" applyAlignment="1">
      <alignment vertical="center" wrapText="1"/>
    </xf>
    <xf numFmtId="0" fontId="16" fillId="14" borderId="32" xfId="0" applyFont="1" applyFill="1" applyBorder="1" applyAlignment="1">
      <alignment vertical="center" wrapText="1"/>
    </xf>
    <xf numFmtId="165" fontId="5" fillId="0" borderId="4" xfId="2" applyNumberFormat="1" applyFont="1" applyBorder="1" applyAlignment="1" applyProtection="1">
      <alignment horizontal="left" vertical="center" wrapText="1"/>
    </xf>
    <xf numFmtId="165" fontId="5" fillId="0" borderId="6" xfId="2" applyNumberFormat="1" applyFont="1" applyBorder="1" applyAlignment="1" applyProtection="1">
      <alignment horizontal="left" vertical="center" wrapText="1"/>
    </xf>
    <xf numFmtId="166" fontId="5" fillId="0" borderId="40" xfId="2" applyNumberFormat="1" applyFont="1" applyBorder="1" applyAlignment="1" applyProtection="1">
      <alignment horizontal="left" vertical="center" wrapText="1"/>
    </xf>
    <xf numFmtId="166" fontId="5" fillId="0" borderId="41" xfId="2" applyNumberFormat="1" applyFont="1" applyBorder="1" applyAlignment="1" applyProtection="1">
      <alignment horizontal="left" vertical="center" wrapText="1"/>
    </xf>
    <xf numFmtId="0" fontId="42"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 xfId="0" applyFont="1" applyBorder="1" applyAlignment="1">
      <alignment horizontal="center" vertical="center"/>
    </xf>
    <xf numFmtId="0" fontId="28" fillId="0" borderId="0" xfId="0" applyFont="1" applyAlignment="1">
      <alignment horizontal="center" vertical="center"/>
    </xf>
    <xf numFmtId="0" fontId="28" fillId="0" borderId="1" xfId="0" applyFont="1" applyBorder="1" applyAlignment="1">
      <alignment horizontal="center" vertical="center"/>
    </xf>
    <xf numFmtId="0" fontId="28" fillId="0" borderId="33" xfId="0" applyFont="1" applyBorder="1" applyAlignment="1">
      <alignment horizontal="center" vertical="center"/>
    </xf>
    <xf numFmtId="0" fontId="28" fillId="0" borderId="14" xfId="0" applyFont="1" applyBorder="1" applyAlignment="1">
      <alignment horizontal="center" vertical="center"/>
    </xf>
    <xf numFmtId="0" fontId="28" fillId="0" borderId="32" xfId="0" applyFont="1" applyBorder="1" applyAlignment="1">
      <alignment horizontal="center" vertical="center"/>
    </xf>
    <xf numFmtId="165" fontId="13" fillId="11" borderId="44" xfId="0" applyNumberFormat="1" applyFont="1" applyFill="1" applyBorder="1" applyAlignment="1">
      <alignment horizontal="center" vertical="center" wrapText="1"/>
    </xf>
    <xf numFmtId="165" fontId="13" fillId="11" borderId="32" xfId="0" applyNumberFormat="1" applyFont="1" applyFill="1" applyBorder="1" applyAlignment="1">
      <alignment horizontal="center" vertical="center" wrapText="1"/>
    </xf>
    <xf numFmtId="0" fontId="30" fillId="0" borderId="15" xfId="0" applyFont="1" applyBorder="1" applyAlignment="1">
      <alignment vertical="center"/>
    </xf>
    <xf numFmtId="0" fontId="30" fillId="0" borderId="0" xfId="0" applyFont="1" applyAlignment="1">
      <alignment vertical="center"/>
    </xf>
    <xf numFmtId="0" fontId="30" fillId="0" borderId="14" xfId="0" applyFont="1" applyBorder="1" applyAlignment="1">
      <alignment vertic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20" fillId="0" borderId="44" xfId="0" applyFont="1" applyBorder="1" applyAlignment="1">
      <alignment horizontal="left" vertical="center"/>
    </xf>
    <xf numFmtId="0" fontId="20" fillId="0" borderId="1" xfId="0" applyFont="1" applyBorder="1" applyAlignment="1">
      <alignment horizontal="left" vertical="center"/>
    </xf>
    <xf numFmtId="0" fontId="20" fillId="0" borderId="32" xfId="0" applyFont="1" applyBorder="1" applyAlignment="1">
      <alignment horizontal="left" vertical="center"/>
    </xf>
    <xf numFmtId="166" fontId="5" fillId="0" borderId="42" xfId="2" applyNumberFormat="1" applyFont="1" applyBorder="1" applyAlignment="1" applyProtection="1">
      <alignment horizontal="left" vertical="center" wrapText="1"/>
    </xf>
    <xf numFmtId="0" fontId="5" fillId="0" borderId="3" xfId="0" applyFont="1" applyBorder="1" applyAlignment="1">
      <alignment horizontal="left" vertical="center" wrapText="1" indent="3"/>
    </xf>
    <xf numFmtId="0" fontId="13" fillId="0" borderId="35" xfId="2" applyNumberFormat="1" applyFont="1" applyFill="1" applyBorder="1" applyAlignment="1" applyProtection="1">
      <alignment horizontal="left" vertical="center" wrapText="1"/>
      <protection locked="0"/>
    </xf>
    <xf numFmtId="166" fontId="5" fillId="0" borderId="40" xfId="2" applyNumberFormat="1" applyFont="1" applyFill="1" applyBorder="1" applyAlignment="1" applyProtection="1">
      <alignment horizontal="left" vertical="center" wrapText="1"/>
    </xf>
    <xf numFmtId="166" fontId="5" fillId="0" borderId="42" xfId="2" applyNumberFormat="1" applyFont="1" applyFill="1" applyBorder="1" applyAlignment="1" applyProtection="1">
      <alignment horizontal="left" vertical="center" wrapText="1"/>
    </xf>
    <xf numFmtId="166" fontId="5" fillId="0" borderId="41" xfId="2" applyNumberFormat="1" applyFont="1" applyFill="1" applyBorder="1" applyAlignment="1" applyProtection="1">
      <alignment horizontal="left" vertical="center" wrapText="1"/>
    </xf>
    <xf numFmtId="165" fontId="5" fillId="13" borderId="4" xfId="0" applyNumberFormat="1" applyFont="1" applyFill="1" applyBorder="1" applyAlignment="1">
      <alignment horizontal="center" vertical="center" wrapText="1"/>
    </xf>
    <xf numFmtId="165" fontId="5" fillId="13" borderId="5" xfId="0" applyNumberFormat="1" applyFont="1" applyFill="1" applyBorder="1" applyAlignment="1">
      <alignment horizontal="center" vertical="center" wrapText="1"/>
    </xf>
    <xf numFmtId="165" fontId="5" fillId="13" borderId="6" xfId="0" applyNumberFormat="1" applyFont="1" applyFill="1" applyBorder="1" applyAlignment="1">
      <alignment horizontal="center" vertical="center" wrapText="1"/>
    </xf>
    <xf numFmtId="166" fontId="5" fillId="0" borderId="35" xfId="2" applyNumberFormat="1" applyFont="1" applyBorder="1" applyAlignment="1" applyProtection="1">
      <alignment horizontal="left"/>
    </xf>
    <xf numFmtId="0" fontId="20" fillId="0" borderId="45" xfId="0" applyFont="1" applyBorder="1" applyAlignment="1">
      <alignment horizontal="center" vertical="center" wrapText="1"/>
    </xf>
    <xf numFmtId="0" fontId="20" fillId="0" borderId="13" xfId="0" applyFont="1" applyBorder="1" applyAlignment="1">
      <alignment horizontal="center" vertical="center" wrapText="1"/>
    </xf>
    <xf numFmtId="166" fontId="5" fillId="0" borderId="35" xfId="2" applyNumberFormat="1" applyFont="1" applyBorder="1" applyAlignment="1" applyProtection="1">
      <alignment horizontal="left" vertical="center" wrapText="1"/>
    </xf>
    <xf numFmtId="0" fontId="30" fillId="0" borderId="44" xfId="0" applyFont="1" applyBorder="1" applyAlignment="1">
      <alignment horizontal="left" vertical="center" wrapText="1"/>
    </xf>
    <xf numFmtId="0" fontId="30" fillId="0" borderId="32" xfId="0" applyFont="1" applyBorder="1" applyAlignment="1">
      <alignment horizontal="left" vertical="center" wrapText="1"/>
    </xf>
    <xf numFmtId="0" fontId="16" fillId="14" borderId="26" xfId="0" applyFont="1" applyFill="1" applyBorder="1" applyAlignment="1">
      <alignment horizontal="center" vertical="center" wrapText="1"/>
    </xf>
    <xf numFmtId="0" fontId="16" fillId="14" borderId="26" xfId="0" applyFont="1" applyFill="1" applyBorder="1" applyAlignment="1">
      <alignment vertical="center" wrapText="1"/>
    </xf>
    <xf numFmtId="0" fontId="16" fillId="14" borderId="27" xfId="0" applyFont="1" applyFill="1" applyBorder="1" applyAlignment="1">
      <alignment horizontal="left" vertical="center" wrapText="1"/>
    </xf>
    <xf numFmtId="0" fontId="16" fillId="14" borderId="1" xfId="0" applyFont="1" applyFill="1" applyBorder="1" applyAlignment="1">
      <alignment horizontal="left" vertical="center" wrapText="1"/>
    </xf>
    <xf numFmtId="0" fontId="16" fillId="14" borderId="32" xfId="0" applyFont="1" applyFill="1" applyBorder="1" applyAlignment="1">
      <alignment horizontal="left" vertical="center" wrapText="1"/>
    </xf>
    <xf numFmtId="0" fontId="24" fillId="0" borderId="27" xfId="0" applyFont="1" applyBorder="1" applyAlignment="1">
      <alignment horizontal="left" vertical="center" wrapText="1"/>
    </xf>
    <xf numFmtId="0" fontId="24" fillId="0" borderId="1" xfId="0" applyFont="1" applyBorder="1" applyAlignment="1">
      <alignment horizontal="left" vertical="center" wrapText="1"/>
    </xf>
    <xf numFmtId="0" fontId="24" fillId="0" borderId="32" xfId="0" applyFont="1" applyBorder="1" applyAlignment="1">
      <alignment horizontal="left" vertical="center" wrapText="1"/>
    </xf>
    <xf numFmtId="165" fontId="13" fillId="11" borderId="15" xfId="0" applyNumberFormat="1" applyFont="1" applyFill="1" applyBorder="1" applyAlignment="1">
      <alignment horizontal="center" vertical="center" wrapText="1"/>
    </xf>
    <xf numFmtId="165" fontId="13" fillId="11" borderId="14" xfId="0" applyNumberFormat="1" applyFont="1" applyFill="1" applyBorder="1" applyAlignment="1">
      <alignment horizontal="center" vertical="center" wrapText="1"/>
    </xf>
    <xf numFmtId="0" fontId="31" fillId="0" borderId="0" xfId="0" applyFont="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vertical="center" wrapText="1"/>
    </xf>
    <xf numFmtId="0" fontId="31" fillId="0" borderId="0" xfId="0" applyFont="1" applyAlignment="1">
      <alignment vertical="center" wrapText="1"/>
    </xf>
    <xf numFmtId="0" fontId="31" fillId="0" borderId="14" xfId="0" applyFont="1" applyBorder="1" applyAlignment="1">
      <alignment vertical="center" wrapText="1"/>
    </xf>
    <xf numFmtId="0" fontId="45" fillId="0" borderId="44" xfId="0" applyFont="1" applyBorder="1" applyAlignment="1">
      <alignment horizontal="left" vertical="center" wrapText="1"/>
    </xf>
    <xf numFmtId="0" fontId="31" fillId="0" borderId="1" xfId="0" applyFont="1" applyBorder="1" applyAlignment="1">
      <alignment horizontal="left" vertical="center" wrapText="1"/>
    </xf>
    <xf numFmtId="0" fontId="31" fillId="0" borderId="32" xfId="0" applyFont="1" applyBorder="1" applyAlignment="1">
      <alignment horizontal="left" vertical="center" wrapText="1"/>
    </xf>
    <xf numFmtId="166" fontId="5" fillId="0" borderId="40" xfId="5" applyNumberFormat="1" applyFont="1" applyBorder="1" applyAlignment="1" applyProtection="1">
      <alignment horizontal="left" vertical="center" wrapText="1"/>
      <protection locked="0"/>
    </xf>
    <xf numFmtId="166" fontId="5" fillId="0" borderId="42" xfId="5" applyNumberFormat="1" applyFont="1" applyBorder="1" applyAlignment="1" applyProtection="1">
      <alignment horizontal="left" vertical="center" wrapText="1"/>
      <protection locked="0"/>
    </xf>
    <xf numFmtId="166" fontId="5" fillId="0" borderId="41" xfId="5" applyNumberFormat="1" applyFont="1" applyBorder="1" applyAlignment="1" applyProtection="1">
      <alignment horizontal="left" vertical="center" wrapText="1"/>
      <protection locked="0"/>
    </xf>
    <xf numFmtId="166" fontId="5" fillId="0" borderId="40" xfId="5" applyNumberFormat="1" applyFont="1" applyFill="1" applyBorder="1" applyAlignment="1" applyProtection="1">
      <alignment horizontal="left" vertical="center" wrapText="1"/>
    </xf>
    <xf numFmtId="166" fontId="5" fillId="0" borderId="42" xfId="5" applyNumberFormat="1" applyFont="1" applyFill="1" applyBorder="1" applyAlignment="1" applyProtection="1">
      <alignment horizontal="left" vertical="center" wrapText="1"/>
    </xf>
    <xf numFmtId="166" fontId="5" fillId="0" borderId="41" xfId="5" applyNumberFormat="1" applyFont="1" applyFill="1" applyBorder="1" applyAlignment="1" applyProtection="1">
      <alignment horizontal="left" vertical="center" wrapText="1"/>
    </xf>
    <xf numFmtId="166" fontId="5" fillId="0" borderId="40" xfId="5" applyNumberFormat="1" applyFont="1" applyBorder="1" applyAlignment="1" applyProtection="1">
      <alignment horizontal="left" vertical="center" wrapText="1"/>
    </xf>
    <xf numFmtId="166" fontId="5" fillId="0" borderId="42" xfId="5" applyNumberFormat="1" applyFont="1" applyBorder="1" applyAlignment="1" applyProtection="1">
      <alignment horizontal="left" vertical="center" wrapText="1"/>
    </xf>
    <xf numFmtId="166" fontId="5" fillId="0" borderId="41" xfId="5" applyNumberFormat="1" applyFont="1" applyBorder="1" applyAlignment="1" applyProtection="1">
      <alignment horizontal="left" vertical="center" wrapText="1"/>
    </xf>
    <xf numFmtId="0" fontId="5" fillId="3" borderId="4" xfId="4" applyFont="1" applyFill="1" applyBorder="1" applyAlignment="1">
      <alignment horizontal="right" vertical="center" wrapText="1"/>
    </xf>
    <xf numFmtId="0" fontId="5" fillId="0" borderId="12" xfId="4" applyFont="1" applyBorder="1" applyAlignment="1">
      <alignment horizontal="left" vertical="center" wrapText="1" indent="2"/>
    </xf>
    <xf numFmtId="0" fontId="5" fillId="0" borderId="11" xfId="4" applyFont="1" applyBorder="1" applyAlignment="1">
      <alignment horizontal="left" vertical="center" wrapText="1"/>
    </xf>
    <xf numFmtId="0" fontId="5" fillId="0" borderId="13" xfId="4" applyFont="1" applyBorder="1" applyAlignment="1">
      <alignment horizontal="left" vertical="center" wrapText="1"/>
    </xf>
    <xf numFmtId="0" fontId="5" fillId="0" borderId="12" xfId="4" applyFont="1" applyBorder="1" applyAlignment="1">
      <alignment horizontal="left" vertical="center" wrapText="1"/>
    </xf>
    <xf numFmtId="0" fontId="5" fillId="0" borderId="7" xfId="4" applyFont="1" applyBorder="1" applyAlignment="1">
      <alignment vertical="center" wrapText="1"/>
    </xf>
    <xf numFmtId="0" fontId="5" fillId="0" borderId="15" xfId="4" applyFont="1" applyBorder="1" applyAlignment="1">
      <alignment vertical="center" wrapText="1"/>
    </xf>
    <xf numFmtId="0" fontId="5" fillId="0" borderId="8" xfId="4" applyFont="1" applyBorder="1" applyAlignment="1">
      <alignment vertical="center" wrapText="1"/>
    </xf>
    <xf numFmtId="0" fontId="5" fillId="3" borderId="12" xfId="4" applyFont="1" applyFill="1" applyBorder="1" applyAlignment="1">
      <alignment horizontal="right" vertical="center" wrapText="1"/>
    </xf>
    <xf numFmtId="0" fontId="5" fillId="3" borderId="3" xfId="4" applyFont="1" applyFill="1" applyBorder="1" applyAlignment="1">
      <alignment horizontal="right" vertical="center" wrapText="1"/>
    </xf>
    <xf numFmtId="0" fontId="5" fillId="0" borderId="36" xfId="4" applyFont="1" applyBorder="1" applyAlignment="1">
      <alignment vertical="center" wrapText="1"/>
    </xf>
    <xf numFmtId="0" fontId="5" fillId="0" borderId="37" xfId="4" applyFont="1" applyBorder="1" applyAlignment="1">
      <alignment vertical="center" wrapText="1"/>
    </xf>
    <xf numFmtId="0" fontId="5" fillId="0" borderId="39" xfId="4" applyFont="1" applyBorder="1" applyAlignment="1">
      <alignment vertical="center" wrapText="1"/>
    </xf>
    <xf numFmtId="0" fontId="5" fillId="5" borderId="4" xfId="4" applyFont="1" applyFill="1" applyBorder="1" applyAlignment="1">
      <alignment horizontal="left" vertical="center" wrapText="1"/>
    </xf>
    <xf numFmtId="0" fontId="5" fillId="5" borderId="5" xfId="4" applyFont="1" applyFill="1" applyBorder="1" applyAlignment="1">
      <alignment horizontal="left" vertical="center" wrapText="1"/>
    </xf>
    <xf numFmtId="0" fontId="5" fillId="5" borderId="6" xfId="4" applyFont="1" applyFill="1" applyBorder="1" applyAlignment="1">
      <alignment horizontal="left" vertical="center" wrapText="1"/>
    </xf>
    <xf numFmtId="0" fontId="5" fillId="4" borderId="7" xfId="4" applyFont="1" applyFill="1" applyBorder="1" applyAlignment="1">
      <alignment horizontal="left" vertical="center" wrapText="1"/>
    </xf>
    <xf numFmtId="0" fontId="5" fillId="4" borderId="15" xfId="4" applyFont="1" applyFill="1" applyBorder="1" applyAlignment="1">
      <alignment horizontal="left" vertical="center" wrapText="1"/>
    </xf>
    <xf numFmtId="0" fontId="5" fillId="4" borderId="8" xfId="4" applyFont="1" applyFill="1" applyBorder="1" applyAlignment="1">
      <alignment horizontal="left" vertical="center" wrapText="1"/>
    </xf>
    <xf numFmtId="0" fontId="5" fillId="4" borderId="9" xfId="4" applyFont="1" applyFill="1" applyBorder="1" applyAlignment="1">
      <alignment horizontal="left" vertical="center" wrapText="1"/>
    </xf>
    <xf numFmtId="0" fontId="5" fillId="4" borderId="14" xfId="4" applyFont="1" applyFill="1" applyBorder="1" applyAlignment="1">
      <alignment horizontal="left" vertical="center" wrapText="1"/>
    </xf>
    <xf numFmtId="0" fontId="5" fillId="4" borderId="10" xfId="4" applyFont="1" applyFill="1" applyBorder="1" applyAlignment="1">
      <alignment horizontal="left" vertical="center" wrapText="1"/>
    </xf>
    <xf numFmtId="0" fontId="5" fillId="0" borderId="4" xfId="4" applyFont="1" applyBorder="1" applyAlignment="1">
      <alignment vertical="center" wrapText="1"/>
    </xf>
    <xf numFmtId="0" fontId="5" fillId="0" borderId="6" xfId="4" applyFont="1" applyBorder="1" applyAlignment="1">
      <alignment vertical="center" wrapText="1"/>
    </xf>
    <xf numFmtId="165" fontId="5" fillId="0" borderId="4" xfId="5" applyNumberFormat="1" applyFont="1" applyBorder="1" applyAlignment="1" applyProtection="1">
      <alignment horizontal="center" vertical="center" wrapText="1"/>
    </xf>
    <xf numFmtId="165" fontId="5" fillId="0" borderId="6" xfId="5" applyNumberFormat="1" applyFont="1" applyBorder="1" applyAlignment="1" applyProtection="1">
      <alignment horizontal="center" vertical="center" wrapText="1"/>
    </xf>
    <xf numFmtId="0" fontId="5" fillId="0" borderId="7" xfId="4" applyFont="1" applyBorder="1" applyAlignment="1">
      <alignment horizontal="left" vertical="center" wrapText="1" indent="2"/>
    </xf>
    <xf numFmtId="0" fontId="5" fillId="0" borderId="15" xfId="4" applyFont="1" applyBorder="1" applyAlignment="1">
      <alignment horizontal="left" vertical="center" wrapText="1" indent="2"/>
    </xf>
    <xf numFmtId="0" fontId="5" fillId="0" borderId="8" xfId="4" applyFont="1" applyBorder="1" applyAlignment="1">
      <alignment horizontal="left" vertical="center" wrapText="1" indent="2"/>
    </xf>
    <xf numFmtId="0" fontId="5" fillId="0" borderId="16" xfId="4" applyFont="1" applyBorder="1" applyAlignment="1">
      <alignment horizontal="left" vertical="center" wrapText="1" indent="2"/>
    </xf>
    <xf numFmtId="0" fontId="5" fillId="0" borderId="0" xfId="4" applyFont="1" applyAlignment="1">
      <alignment horizontal="left" vertical="center" wrapText="1" indent="2"/>
    </xf>
    <xf numFmtId="0" fontId="5" fillId="0" borderId="17" xfId="4" applyFont="1" applyBorder="1" applyAlignment="1">
      <alignment horizontal="left" vertical="center" wrapText="1" indent="2"/>
    </xf>
    <xf numFmtId="0" fontId="5" fillId="0" borderId="9" xfId="4" applyFont="1" applyBorder="1" applyAlignment="1">
      <alignment horizontal="left" vertical="center" wrapText="1" indent="2"/>
    </xf>
    <xf numFmtId="0" fontId="5" fillId="0" borderId="14" xfId="4" applyFont="1" applyBorder="1" applyAlignment="1">
      <alignment horizontal="left" vertical="center" wrapText="1" indent="2"/>
    </xf>
    <xf numFmtId="0" fontId="5" fillId="0" borderId="10" xfId="4" applyFont="1" applyBorder="1" applyAlignment="1">
      <alignment horizontal="left" vertical="center" wrapText="1" indent="2"/>
    </xf>
    <xf numFmtId="165" fontId="5" fillId="13" borderId="4" xfId="4" applyNumberFormat="1" applyFont="1" applyFill="1" applyBorder="1" applyAlignment="1" applyProtection="1">
      <alignment horizontal="center" vertical="center" wrapText="1"/>
      <protection locked="0"/>
    </xf>
    <xf numFmtId="165" fontId="5" fillId="13" borderId="5" xfId="4" applyNumberFormat="1" applyFont="1" applyFill="1" applyBorder="1" applyAlignment="1" applyProtection="1">
      <alignment horizontal="center" vertical="center" wrapText="1"/>
      <protection locked="0"/>
    </xf>
    <xf numFmtId="165" fontId="5" fillId="13" borderId="6" xfId="4" applyNumberFormat="1" applyFont="1" applyFill="1" applyBorder="1" applyAlignment="1" applyProtection="1">
      <alignment horizontal="center" vertical="center" wrapText="1"/>
      <protection locked="0"/>
    </xf>
    <xf numFmtId="0" fontId="5" fillId="0" borderId="4" xfId="4" applyFont="1" applyBorder="1" applyAlignment="1">
      <alignment horizontal="left" vertical="center" wrapText="1"/>
    </xf>
    <xf numFmtId="0" fontId="5" fillId="0" borderId="6" xfId="4" applyFont="1" applyBorder="1" applyAlignment="1">
      <alignment horizontal="left" vertical="center" wrapText="1"/>
    </xf>
    <xf numFmtId="0" fontId="5" fillId="4" borderId="7" xfId="4" applyFont="1" applyFill="1" applyBorder="1" applyAlignment="1">
      <alignment vertical="center" wrapText="1"/>
    </xf>
    <xf numFmtId="0" fontId="5" fillId="4" borderId="15" xfId="4" applyFont="1" applyFill="1" applyBorder="1" applyAlignment="1">
      <alignment vertical="center" wrapText="1"/>
    </xf>
    <xf numFmtId="0" fontId="5" fillId="4" borderId="8" xfId="4" applyFont="1" applyFill="1" applyBorder="1" applyAlignment="1">
      <alignment vertical="center" wrapText="1"/>
    </xf>
    <xf numFmtId="0" fontId="5" fillId="4" borderId="16" xfId="4" applyFont="1" applyFill="1" applyBorder="1" applyAlignment="1">
      <alignment vertical="center" wrapText="1"/>
    </xf>
    <xf numFmtId="0" fontId="5" fillId="4" borderId="0" xfId="4" applyFont="1" applyFill="1" applyAlignment="1">
      <alignment vertical="center" wrapText="1"/>
    </xf>
    <xf numFmtId="0" fontId="5" fillId="4" borderId="17" xfId="4" applyFont="1" applyFill="1" applyBorder="1" applyAlignment="1">
      <alignment vertical="center" wrapText="1"/>
    </xf>
    <xf numFmtId="0" fontId="5" fillId="4" borderId="9" xfId="4" applyFont="1" applyFill="1" applyBorder="1" applyAlignment="1">
      <alignment vertical="center" wrapText="1"/>
    </xf>
    <xf numFmtId="0" fontId="5" fillId="4" borderId="14" xfId="4" applyFont="1" applyFill="1" applyBorder="1" applyAlignment="1">
      <alignment vertical="center" wrapText="1"/>
    </xf>
    <xf numFmtId="0" fontId="5" fillId="4" borderId="10" xfId="4" applyFont="1" applyFill="1" applyBorder="1" applyAlignment="1">
      <alignment vertical="center" wrapText="1"/>
    </xf>
    <xf numFmtId="0" fontId="5" fillId="0" borderId="5" xfId="4" applyFont="1" applyBorder="1" applyAlignment="1">
      <alignment vertical="center" wrapText="1"/>
    </xf>
    <xf numFmtId="165" fontId="5" fillId="0" borderId="5" xfId="5" applyNumberFormat="1" applyFont="1" applyBorder="1" applyAlignment="1" applyProtection="1">
      <alignment horizontal="center" vertical="center" wrapText="1"/>
    </xf>
    <xf numFmtId="0" fontId="5" fillId="0" borderId="3" xfId="4" applyFont="1" applyBorder="1" applyAlignment="1">
      <alignment horizontal="left" vertical="center" wrapText="1" indent="2"/>
    </xf>
    <xf numFmtId="166" fontId="5" fillId="0" borderId="35" xfId="5" applyNumberFormat="1" applyFont="1" applyBorder="1" applyAlignment="1" applyProtection="1">
      <alignment horizontal="left" vertical="center" wrapText="1"/>
      <protection locked="0"/>
    </xf>
    <xf numFmtId="165" fontId="5" fillId="13" borderId="3" xfId="4" applyNumberFormat="1" applyFont="1" applyFill="1" applyBorder="1" applyAlignment="1" applyProtection="1">
      <alignment horizontal="center" vertical="center" wrapText="1"/>
      <protection locked="0"/>
    </xf>
    <xf numFmtId="0" fontId="20" fillId="0" borderId="43" xfId="4" applyFont="1" applyBorder="1" applyAlignment="1">
      <alignment horizontal="center" vertical="center"/>
    </xf>
    <xf numFmtId="0" fontId="20" fillId="0" borderId="15" xfId="4" applyFont="1" applyBorder="1" applyAlignment="1">
      <alignment horizontal="center" vertical="center"/>
    </xf>
    <xf numFmtId="0" fontId="20" fillId="0" borderId="2" xfId="4" applyFont="1" applyBorder="1" applyAlignment="1">
      <alignment horizontal="center" vertical="center"/>
    </xf>
    <xf numFmtId="0" fontId="20" fillId="0" borderId="0" xfId="4" applyFont="1" applyAlignment="1">
      <alignment horizontal="center" vertical="center"/>
    </xf>
    <xf numFmtId="0" fontId="20" fillId="0" borderId="33" xfId="4" applyFont="1" applyBorder="1" applyAlignment="1">
      <alignment horizontal="center" vertical="center"/>
    </xf>
    <xf numFmtId="0" fontId="20" fillId="0" borderId="14" xfId="4" applyFont="1" applyBorder="1" applyAlignment="1">
      <alignment horizontal="center" vertical="center"/>
    </xf>
    <xf numFmtId="0" fontId="20" fillId="0" borderId="15" xfId="4" applyFont="1" applyBorder="1" applyAlignment="1">
      <alignment vertical="center"/>
    </xf>
    <xf numFmtId="0" fontId="20" fillId="0" borderId="0" xfId="4" applyFont="1" applyAlignment="1">
      <alignment vertical="center"/>
    </xf>
    <xf numFmtId="0" fontId="20" fillId="0" borderId="14" xfId="4" applyFont="1" applyBorder="1" applyAlignment="1">
      <alignment vertical="center"/>
    </xf>
    <xf numFmtId="0" fontId="20" fillId="0" borderId="44" xfId="4" applyFont="1" applyBorder="1" applyAlignment="1">
      <alignment horizontal="left" vertical="center"/>
    </xf>
    <xf numFmtId="0" fontId="20" fillId="0" borderId="1" xfId="4" applyFont="1" applyBorder="1" applyAlignment="1">
      <alignment horizontal="left" vertical="center"/>
    </xf>
    <xf numFmtId="0" fontId="20" fillId="0" borderId="32" xfId="4" applyFont="1" applyBorder="1" applyAlignment="1">
      <alignment horizontal="left" vertical="center"/>
    </xf>
    <xf numFmtId="0" fontId="5" fillId="0" borderId="45" xfId="4" applyFont="1" applyBorder="1" applyAlignment="1">
      <alignment vertical="center" wrapText="1"/>
    </xf>
    <xf numFmtId="0" fontId="41" fillId="0" borderId="4" xfId="4" applyFont="1" applyBorder="1" applyAlignment="1">
      <alignment horizontal="left" vertical="center" wrapText="1"/>
    </xf>
    <xf numFmtId="0" fontId="41" fillId="0" borderId="5" xfId="4" applyFont="1" applyBorder="1" applyAlignment="1">
      <alignment horizontal="left" vertical="center" wrapText="1"/>
    </xf>
    <xf numFmtId="0" fontId="41" fillId="0" borderId="6" xfId="4" applyFont="1" applyBorder="1" applyAlignment="1">
      <alignment horizontal="left" vertical="center" wrapText="1"/>
    </xf>
    <xf numFmtId="0" fontId="5" fillId="4" borderId="16" xfId="4" applyFont="1" applyFill="1" applyBorder="1" applyAlignment="1">
      <alignment horizontal="left" vertical="center" wrapText="1"/>
    </xf>
    <xf numFmtId="0" fontId="5" fillId="4" borderId="0" xfId="4" applyFont="1" applyFill="1" applyAlignment="1">
      <alignment horizontal="left" vertical="center" wrapText="1"/>
    </xf>
    <xf numFmtId="0" fontId="5" fillId="4" borderId="17" xfId="4" applyFont="1" applyFill="1" applyBorder="1" applyAlignment="1">
      <alignment horizontal="left" vertical="center" wrapText="1"/>
    </xf>
    <xf numFmtId="0" fontId="41" fillId="0" borderId="12" xfId="4" applyFont="1" applyBorder="1" applyAlignment="1">
      <alignment horizontal="left" vertical="center" wrapText="1" indent="2"/>
    </xf>
    <xf numFmtId="166" fontId="5" fillId="0" borderId="35" xfId="5" applyNumberFormat="1" applyFont="1" applyFill="1" applyBorder="1" applyAlignment="1" applyProtection="1">
      <alignment horizontal="left" vertical="center" wrapText="1"/>
      <protection locked="0"/>
    </xf>
    <xf numFmtId="0" fontId="41" fillId="0" borderId="7" xfId="4" applyFont="1" applyBorder="1" applyAlignment="1">
      <alignment vertical="center" wrapText="1"/>
    </xf>
    <xf numFmtId="0" fontId="41" fillId="0" borderId="15" xfId="4" applyFont="1" applyBorder="1" applyAlignment="1">
      <alignment vertical="center" wrapText="1"/>
    </xf>
    <xf numFmtId="0" fontId="41" fillId="0" borderId="16" xfId="4" applyFont="1" applyBorder="1" applyAlignment="1">
      <alignment vertical="center" wrapText="1"/>
    </xf>
    <xf numFmtId="0" fontId="41" fillId="0" borderId="0" xfId="4" applyFont="1" applyAlignment="1">
      <alignment vertical="center" wrapText="1"/>
    </xf>
    <xf numFmtId="0" fontId="41" fillId="0" borderId="9" xfId="4" applyFont="1" applyBorder="1" applyAlignment="1">
      <alignment vertical="center" wrapText="1"/>
    </xf>
    <xf numFmtId="0" fontId="41" fillId="0" borderId="14" xfId="4" applyFont="1" applyBorder="1" applyAlignment="1">
      <alignment vertical="center" wrapText="1"/>
    </xf>
    <xf numFmtId="0" fontId="5" fillId="0" borderId="7" xfId="4" applyFont="1" applyBorder="1" applyAlignment="1">
      <alignment horizontal="left" vertical="center" wrapText="1"/>
    </xf>
    <xf numFmtId="0" fontId="38" fillId="0" borderId="15" xfId="4" applyBorder="1" applyAlignment="1">
      <alignment horizontal="left" vertical="center" wrapText="1"/>
    </xf>
    <xf numFmtId="0" fontId="38" fillId="0" borderId="8" xfId="4" applyBorder="1" applyAlignment="1">
      <alignment horizontal="left" vertical="center" wrapText="1"/>
    </xf>
    <xf numFmtId="0" fontId="5" fillId="0" borderId="16" xfId="4" applyFont="1" applyBorder="1" applyAlignment="1">
      <alignment horizontal="left" vertical="center" wrapText="1"/>
    </xf>
    <xf numFmtId="0" fontId="38" fillId="0" borderId="0" xfId="4" applyAlignment="1">
      <alignment horizontal="left" vertical="center" wrapText="1"/>
    </xf>
    <xf numFmtId="0" fontId="38" fillId="0" borderId="17" xfId="4" applyBorder="1" applyAlignment="1">
      <alignment horizontal="left" vertical="center" wrapText="1"/>
    </xf>
    <xf numFmtId="0" fontId="38" fillId="0" borderId="16" xfId="4" applyBorder="1" applyAlignment="1">
      <alignment horizontal="left" vertical="center" wrapText="1"/>
    </xf>
    <xf numFmtId="0" fontId="38" fillId="0" borderId="9" xfId="4" applyBorder="1" applyAlignment="1">
      <alignment horizontal="left" vertical="center" wrapText="1"/>
    </xf>
    <xf numFmtId="0" fontId="38" fillId="0" borderId="14" xfId="4" applyBorder="1" applyAlignment="1">
      <alignment horizontal="left" vertical="center" wrapText="1"/>
    </xf>
    <xf numFmtId="0" fontId="38" fillId="0" borderId="10" xfId="4" applyBorder="1" applyAlignment="1">
      <alignment horizontal="left" vertical="center" wrapText="1"/>
    </xf>
    <xf numFmtId="0" fontId="41" fillId="0" borderId="36" xfId="4" applyFont="1" applyBorder="1" applyAlignment="1">
      <alignment vertical="center" wrapText="1"/>
    </xf>
    <xf numFmtId="0" fontId="5" fillId="0" borderId="36" xfId="4" applyFont="1" applyBorder="1" applyAlignment="1">
      <alignment horizontal="left" vertical="center" wrapText="1"/>
    </xf>
    <xf numFmtId="0" fontId="5" fillId="0" borderId="37" xfId="4" applyFont="1" applyBorder="1" applyAlignment="1">
      <alignment horizontal="left" vertical="center" wrapText="1"/>
    </xf>
    <xf numFmtId="0" fontId="5" fillId="0" borderId="5" xfId="4" applyFont="1" applyBorder="1" applyAlignment="1">
      <alignment horizontal="left" vertical="center" wrapText="1"/>
    </xf>
    <xf numFmtId="0" fontId="41" fillId="4" borderId="11" xfId="4" applyFont="1" applyFill="1" applyBorder="1" applyAlignment="1">
      <alignment wrapText="1"/>
    </xf>
    <xf numFmtId="0" fontId="38" fillId="4" borderId="13" xfId="4" applyFill="1" applyBorder="1" applyAlignment="1">
      <alignment wrapText="1"/>
    </xf>
    <xf numFmtId="0" fontId="38" fillId="4" borderId="12" xfId="4" applyFill="1" applyBorder="1" applyAlignment="1">
      <alignment wrapText="1"/>
    </xf>
    <xf numFmtId="0" fontId="38" fillId="0" borderId="15" xfId="4" applyBorder="1" applyAlignment="1">
      <alignment vertical="center" wrapText="1"/>
    </xf>
    <xf numFmtId="0" fontId="38" fillId="0" borderId="8" xfId="4" applyBorder="1" applyAlignment="1">
      <alignment vertical="center" wrapText="1"/>
    </xf>
    <xf numFmtId="0" fontId="38" fillId="0" borderId="16" xfId="4" applyBorder="1" applyAlignment="1">
      <alignment vertical="center" wrapText="1"/>
    </xf>
    <xf numFmtId="0" fontId="38" fillId="0" borderId="0" xfId="4" applyAlignment="1">
      <alignment vertical="center" wrapText="1"/>
    </xf>
    <xf numFmtId="0" fontId="38" fillId="0" borderId="17" xfId="4" applyBorder="1" applyAlignment="1">
      <alignment vertical="center" wrapText="1"/>
    </xf>
    <xf numFmtId="0" fontId="38" fillId="0" borderId="9" xfId="4" applyBorder="1" applyAlignment="1">
      <alignment vertical="center" wrapText="1"/>
    </xf>
    <xf numFmtId="0" fontId="38" fillId="0" borderId="14" xfId="4" applyBorder="1" applyAlignment="1">
      <alignment vertical="center" wrapText="1"/>
    </xf>
    <xf numFmtId="0" fontId="38" fillId="0" borderId="10" xfId="4" applyBorder="1" applyAlignment="1">
      <alignment vertical="center" wrapText="1"/>
    </xf>
    <xf numFmtId="0" fontId="5" fillId="0" borderId="4" xfId="4" applyFont="1" applyBorder="1" applyAlignment="1">
      <alignment horizontal="left" vertical="center" wrapText="1" indent="2"/>
    </xf>
    <xf numFmtId="0" fontId="5" fillId="0" borderId="5" xfId="4" applyFont="1" applyBorder="1" applyAlignment="1">
      <alignment horizontal="left" vertical="center" wrapText="1" indent="2"/>
    </xf>
    <xf numFmtId="0" fontId="5" fillId="0" borderId="6" xfId="4" applyFont="1" applyBorder="1" applyAlignment="1">
      <alignment horizontal="left" vertical="center" wrapText="1" indent="2"/>
    </xf>
    <xf numFmtId="0" fontId="40" fillId="0" borderId="4" xfId="4" applyFont="1" applyBorder="1" applyAlignment="1">
      <alignment horizontal="left" vertical="center" wrapText="1"/>
    </xf>
    <xf numFmtId="0" fontId="5" fillId="0" borderId="3" xfId="4" applyFont="1" applyBorder="1" applyAlignment="1">
      <alignment horizontal="left" vertical="center" wrapText="1"/>
    </xf>
    <xf numFmtId="0" fontId="38" fillId="0" borderId="3" xfId="4" applyBorder="1" applyAlignment="1">
      <alignment horizontal="left" vertical="center" wrapText="1"/>
    </xf>
    <xf numFmtId="0" fontId="5" fillId="0" borderId="15" xfId="4" applyFont="1" applyBorder="1" applyAlignment="1">
      <alignment horizontal="left" vertical="center" wrapText="1"/>
    </xf>
    <xf numFmtId="0" fontId="5" fillId="0" borderId="8" xfId="4" applyFont="1" applyBorder="1" applyAlignment="1">
      <alignment horizontal="left" vertical="center" wrapText="1"/>
    </xf>
    <xf numFmtId="0" fontId="5" fillId="0" borderId="9" xfId="4" applyFont="1" applyBorder="1" applyAlignment="1">
      <alignment horizontal="left" vertical="center" wrapText="1"/>
    </xf>
    <xf numFmtId="0" fontId="5" fillId="0" borderId="14" xfId="4" applyFont="1" applyBorder="1" applyAlignment="1">
      <alignment horizontal="left" vertical="center" wrapText="1"/>
    </xf>
    <xf numFmtId="0" fontId="5" fillId="0" borderId="10" xfId="4" applyFont="1" applyBorder="1" applyAlignment="1">
      <alignment horizontal="left" vertical="center" wrapText="1"/>
    </xf>
    <xf numFmtId="0" fontId="29" fillId="0" borderId="43" xfId="4" applyFont="1" applyBorder="1" applyAlignment="1">
      <alignment horizontal="center" vertical="center"/>
    </xf>
    <xf numFmtId="0" fontId="29" fillId="0" borderId="15" xfId="4" applyFont="1" applyBorder="1" applyAlignment="1">
      <alignment horizontal="center" vertical="center"/>
    </xf>
    <xf numFmtId="0" fontId="29" fillId="0" borderId="2" xfId="4" applyFont="1" applyBorder="1" applyAlignment="1">
      <alignment horizontal="center" vertical="center"/>
    </xf>
    <xf numFmtId="0" fontId="29" fillId="0" borderId="0" xfId="4" applyFont="1" applyAlignment="1">
      <alignment horizontal="center" vertical="center"/>
    </xf>
    <xf numFmtId="0" fontId="29" fillId="0" borderId="33" xfId="4" applyFont="1" applyBorder="1" applyAlignment="1">
      <alignment horizontal="center" vertical="center"/>
    </xf>
    <xf numFmtId="0" fontId="29" fillId="0" borderId="14" xfId="4" applyFont="1" applyBorder="1" applyAlignment="1">
      <alignment horizontal="center" vertical="center"/>
    </xf>
    <xf numFmtId="0" fontId="29" fillId="0" borderId="15" xfId="4" applyFont="1" applyBorder="1" applyAlignment="1">
      <alignment vertical="center"/>
    </xf>
    <xf numFmtId="0" fontId="29" fillId="0" borderId="0" xfId="4" applyFont="1" applyAlignment="1">
      <alignment vertical="center"/>
    </xf>
    <xf numFmtId="0" fontId="29" fillId="0" borderId="14" xfId="4" applyFont="1" applyBorder="1" applyAlignment="1">
      <alignment vertical="center"/>
    </xf>
    <xf numFmtId="0" fontId="29" fillId="0" borderId="44" xfId="4" applyFont="1" applyBorder="1" applyAlignment="1">
      <alignment horizontal="left" vertical="center"/>
    </xf>
    <xf numFmtId="0" fontId="29" fillId="0" borderId="1" xfId="4" applyFont="1" applyBorder="1" applyAlignment="1">
      <alignment horizontal="left" vertical="center"/>
    </xf>
    <xf numFmtId="0" fontId="29" fillId="0" borderId="32" xfId="4" applyFont="1" applyBorder="1" applyAlignment="1">
      <alignment horizontal="left" vertical="center"/>
    </xf>
    <xf numFmtId="0" fontId="3" fillId="0" borderId="13" xfId="4" applyFont="1" applyBorder="1" applyAlignment="1">
      <alignment horizontal="left" vertical="center" wrapText="1"/>
    </xf>
    <xf numFmtId="0" fontId="3" fillId="0" borderId="12" xfId="4" applyFont="1" applyBorder="1" applyAlignment="1">
      <alignment horizontal="left" vertical="center" wrapText="1"/>
    </xf>
    <xf numFmtId="0" fontId="5" fillId="0" borderId="0" xfId="4" applyFont="1" applyAlignment="1">
      <alignment horizontal="left" vertical="center" wrapText="1"/>
    </xf>
    <xf numFmtId="0" fontId="5" fillId="0" borderId="17" xfId="4" applyFont="1" applyBorder="1" applyAlignment="1">
      <alignment horizontal="left" vertical="center" wrapText="1"/>
    </xf>
    <xf numFmtId="0" fontId="38" fillId="0" borderId="3" xfId="4" applyBorder="1" applyAlignment="1">
      <alignment vertical="center" wrapText="1"/>
    </xf>
    <xf numFmtId="0" fontId="38" fillId="0" borderId="62" xfId="4" applyBorder="1" applyAlignment="1">
      <alignment vertical="center" wrapText="1"/>
    </xf>
    <xf numFmtId="0" fontId="5" fillId="0" borderId="3" xfId="4" applyFont="1" applyBorder="1" applyAlignment="1">
      <alignment vertical="center" wrapText="1"/>
    </xf>
    <xf numFmtId="0" fontId="5" fillId="4" borderId="3" xfId="4" applyFont="1" applyFill="1" applyBorder="1" applyAlignment="1">
      <alignment horizontal="left" vertical="center" wrapText="1"/>
    </xf>
    <xf numFmtId="0" fontId="3" fillId="4" borderId="3" xfId="4" applyFont="1" applyFill="1" applyBorder="1" applyAlignment="1">
      <alignment horizontal="left" vertical="center" wrapText="1"/>
    </xf>
    <xf numFmtId="0" fontId="3" fillId="0" borderId="3" xfId="4" applyFont="1" applyBorder="1" applyAlignment="1">
      <alignment horizontal="left" vertical="center" wrapText="1"/>
    </xf>
    <xf numFmtId="0" fontId="3" fillId="0" borderId="3" xfId="4" applyFont="1" applyBorder="1" applyAlignment="1">
      <alignment vertical="center" wrapText="1"/>
    </xf>
    <xf numFmtId="0" fontId="41" fillId="0" borderId="3" xfId="4" applyFont="1" applyBorder="1" applyAlignment="1">
      <alignment vertical="center" wrapText="1"/>
    </xf>
    <xf numFmtId="0" fontId="3" fillId="0" borderId="62" xfId="4" applyFont="1" applyBorder="1" applyAlignment="1">
      <alignment vertical="center" wrapText="1"/>
    </xf>
    <xf numFmtId="165" fontId="5" fillId="0" borderId="4" xfId="4" applyNumberFormat="1" applyFont="1" applyBorder="1" applyAlignment="1">
      <alignment horizontal="left" vertical="center" wrapText="1"/>
    </xf>
    <xf numFmtId="165" fontId="5" fillId="0" borderId="5" xfId="4" applyNumberFormat="1" applyFont="1" applyBorder="1" applyAlignment="1">
      <alignment horizontal="left" vertical="center" wrapText="1"/>
    </xf>
    <xf numFmtId="165" fontId="5" fillId="0" borderId="6" xfId="4" applyNumberFormat="1" applyFont="1" applyBorder="1" applyAlignment="1">
      <alignment horizontal="left" vertical="center" wrapText="1"/>
    </xf>
    <xf numFmtId="165" fontId="5" fillId="0" borderId="72" xfId="4" applyNumberFormat="1" applyFont="1" applyBorder="1" applyAlignment="1">
      <alignment horizontal="left" vertical="center" wrapText="1"/>
    </xf>
    <xf numFmtId="0" fontId="5" fillId="0" borderId="33" xfId="4" applyFont="1" applyBorder="1" applyAlignment="1">
      <alignment vertical="center" wrapText="1"/>
    </xf>
    <xf numFmtId="0" fontId="16" fillId="14" borderId="44" xfId="4" applyFont="1" applyFill="1" applyBorder="1" applyAlignment="1">
      <alignment horizontal="left" vertical="center" wrapText="1"/>
    </xf>
    <xf numFmtId="0" fontId="16" fillId="14" borderId="1" xfId="4" applyFont="1" applyFill="1" applyBorder="1" applyAlignment="1">
      <alignment horizontal="left" vertical="center" wrapText="1"/>
    </xf>
    <xf numFmtId="0" fontId="16" fillId="14" borderId="32" xfId="4" applyFont="1" applyFill="1" applyBorder="1" applyAlignment="1">
      <alignment horizontal="left" vertical="center" wrapText="1"/>
    </xf>
    <xf numFmtId="0" fontId="54" fillId="0" borderId="15" xfId="4" applyFont="1" applyBorder="1" applyAlignment="1">
      <alignment horizontal="center" vertical="center" wrapText="1"/>
    </xf>
    <xf numFmtId="0" fontId="54" fillId="0" borderId="0" xfId="4" applyFont="1" applyAlignment="1">
      <alignment horizontal="center" vertical="center" wrapText="1"/>
    </xf>
    <xf numFmtId="0" fontId="54" fillId="0" borderId="14" xfId="4" applyFont="1" applyBorder="1" applyAlignment="1">
      <alignment horizontal="center" vertical="center" wrapText="1"/>
    </xf>
    <xf numFmtId="0" fontId="30" fillId="0" borderId="15" xfId="4" applyFont="1" applyBorder="1" applyAlignment="1">
      <alignment vertical="center" wrapText="1"/>
    </xf>
    <xf numFmtId="0" fontId="30" fillId="0" borderId="0" xfId="4" applyFont="1" applyAlignment="1">
      <alignment vertical="center" wrapText="1"/>
    </xf>
    <xf numFmtId="0" fontId="30" fillId="0" borderId="14" xfId="4" applyFont="1" applyBorder="1" applyAlignment="1">
      <alignment vertical="center" wrapText="1"/>
    </xf>
    <xf numFmtId="0" fontId="30" fillId="0" borderId="44" xfId="4" applyFont="1" applyBorder="1" applyAlignment="1">
      <alignment horizontal="left" vertical="center" wrapText="1"/>
    </xf>
    <xf numFmtId="0" fontId="30" fillId="0" borderId="1" xfId="4" applyFont="1" applyBorder="1" applyAlignment="1">
      <alignment horizontal="left" vertical="center" wrapText="1"/>
    </xf>
    <xf numFmtId="0" fontId="30" fillId="0" borderId="32" xfId="4" applyFont="1" applyBorder="1" applyAlignment="1">
      <alignment horizontal="left" vertical="center" wrapText="1"/>
    </xf>
    <xf numFmtId="0" fontId="5" fillId="0" borderId="13" xfId="4" applyFont="1" applyBorder="1" applyAlignment="1">
      <alignment horizontal="center" vertical="center" wrapText="1"/>
    </xf>
    <xf numFmtId="0" fontId="5" fillId="0" borderId="38" xfId="4" applyFont="1" applyBorder="1" applyAlignment="1">
      <alignment horizontal="center" vertical="center" wrapText="1"/>
    </xf>
    <xf numFmtId="0" fontId="16" fillId="14" borderId="7" xfId="4" applyFont="1" applyFill="1" applyBorder="1" applyAlignment="1">
      <alignment horizontal="center" vertical="center" wrapText="1"/>
    </xf>
    <xf numFmtId="0" fontId="16" fillId="14" borderId="15" xfId="4" applyFont="1" applyFill="1" applyBorder="1" applyAlignment="1">
      <alignment horizontal="center" vertical="center" wrapText="1"/>
    </xf>
    <xf numFmtId="0" fontId="16" fillId="14" borderId="16" xfId="4" applyFont="1" applyFill="1" applyBorder="1" applyAlignment="1">
      <alignment horizontal="center" vertical="center" wrapText="1"/>
    </xf>
    <xf numFmtId="0" fontId="16" fillId="14" borderId="0" xfId="4" applyFont="1" applyFill="1" applyAlignment="1">
      <alignment horizontal="center" vertical="center" wrapText="1"/>
    </xf>
    <xf numFmtId="0" fontId="16" fillId="14" borderId="9" xfId="4" applyFont="1" applyFill="1" applyBorder="1" applyAlignment="1">
      <alignment horizontal="center" vertical="center" wrapText="1"/>
    </xf>
    <xf numFmtId="0" fontId="16" fillId="14" borderId="14" xfId="4" applyFont="1" applyFill="1" applyBorder="1" applyAlignment="1">
      <alignment horizontal="center" vertical="center" wrapText="1"/>
    </xf>
    <xf numFmtId="0" fontId="16" fillId="14" borderId="15" xfId="4" applyFont="1" applyFill="1" applyBorder="1" applyAlignment="1">
      <alignment vertical="center" wrapText="1"/>
    </xf>
    <xf numFmtId="0" fontId="16" fillId="14" borderId="0" xfId="4" applyFont="1" applyFill="1" applyAlignment="1">
      <alignment vertical="center" wrapText="1"/>
    </xf>
    <xf numFmtId="0" fontId="16" fillId="14" borderId="14" xfId="4" applyFont="1" applyFill="1" applyBorder="1" applyAlignment="1">
      <alignment vertical="center" wrapText="1"/>
    </xf>
    <xf numFmtId="0" fontId="28" fillId="0" borderId="25" xfId="4" applyFont="1" applyBorder="1" applyAlignment="1">
      <alignment horizontal="center" vertical="center"/>
    </xf>
    <xf numFmtId="0" fontId="28" fillId="0" borderId="26" xfId="4" applyFont="1" applyBorder="1" applyAlignment="1">
      <alignment horizontal="center" vertical="center"/>
    </xf>
    <xf numFmtId="0" fontId="28" fillId="0" borderId="27" xfId="4" applyFont="1" applyBorder="1" applyAlignment="1">
      <alignment horizontal="center" vertical="center"/>
    </xf>
    <xf numFmtId="0" fontId="28" fillId="0" borderId="2" xfId="4" applyFont="1" applyBorder="1" applyAlignment="1">
      <alignment horizontal="center" vertical="center"/>
    </xf>
    <xf numFmtId="0" fontId="28" fillId="0" borderId="0" xfId="4" applyFont="1" applyAlignment="1">
      <alignment horizontal="center" vertical="center"/>
    </xf>
    <xf numFmtId="0" fontId="28" fillId="0" borderId="1" xfId="4" applyFont="1" applyBorder="1" applyAlignment="1">
      <alignment horizontal="center" vertical="center"/>
    </xf>
    <xf numFmtId="0" fontId="28" fillId="0" borderId="33" xfId="4" applyFont="1" applyBorder="1" applyAlignment="1">
      <alignment horizontal="center" vertical="center"/>
    </xf>
    <xf numFmtId="0" fontId="28" fillId="0" borderId="14" xfId="4" applyFont="1" applyBorder="1" applyAlignment="1">
      <alignment horizontal="center" vertical="center"/>
    </xf>
    <xf numFmtId="0" fontId="28" fillId="0" borderId="32" xfId="4" applyFont="1" applyBorder="1" applyAlignment="1">
      <alignment horizontal="center" vertical="center"/>
    </xf>
    <xf numFmtId="0" fontId="13" fillId="2" borderId="15" xfId="4" applyFont="1" applyFill="1" applyBorder="1" applyAlignment="1">
      <alignment horizontal="center" vertical="center" wrapText="1"/>
    </xf>
    <xf numFmtId="0" fontId="13" fillId="2" borderId="14" xfId="4" applyFont="1" applyFill="1" applyBorder="1" applyAlignment="1">
      <alignment horizontal="center" vertical="center" wrapText="1"/>
    </xf>
    <xf numFmtId="0" fontId="30" fillId="0" borderId="15" xfId="4" applyFont="1" applyBorder="1" applyAlignment="1">
      <alignment horizontal="center" vertical="center"/>
    </xf>
    <xf numFmtId="0" fontId="30" fillId="0" borderId="0" xfId="4" applyFont="1" applyAlignment="1">
      <alignment horizontal="center" vertical="center"/>
    </xf>
    <xf numFmtId="0" fontId="30" fillId="0" borderId="14" xfId="4" applyFont="1" applyBorder="1" applyAlignment="1">
      <alignment horizontal="center" vertical="center"/>
    </xf>
    <xf numFmtId="0" fontId="30" fillId="0" borderId="15" xfId="4" applyFont="1" applyBorder="1" applyAlignment="1">
      <alignment vertical="center"/>
    </xf>
    <xf numFmtId="0" fontId="30" fillId="0" borderId="0" xfId="4" applyFont="1" applyAlignment="1">
      <alignment vertical="center"/>
    </xf>
    <xf numFmtId="0" fontId="30" fillId="0" borderId="14" xfId="4" applyFont="1" applyBorder="1" applyAlignment="1">
      <alignment vertical="center"/>
    </xf>
    <xf numFmtId="0" fontId="30" fillId="0" borderId="15" xfId="4" applyFont="1" applyBorder="1" applyAlignment="1">
      <alignment horizontal="left" vertical="center"/>
    </xf>
    <xf numFmtId="0" fontId="30" fillId="0" borderId="0" xfId="4" applyFont="1" applyAlignment="1">
      <alignment horizontal="left" vertical="center"/>
    </xf>
    <xf numFmtId="0" fontId="30" fillId="0" borderId="14" xfId="4" applyFont="1" applyBorder="1" applyAlignment="1">
      <alignment horizontal="left" vertical="center"/>
    </xf>
  </cellXfs>
  <cellStyles count="6">
    <cellStyle name="Comma" xfId="2" builtinId="3"/>
    <cellStyle name="Hyperlink" xfId="1" builtinId="8"/>
    <cellStyle name="Komma 2" xfId="3" xr:uid="{A0DA5625-9783-4485-A2C6-3B1A0E193CF7}"/>
    <cellStyle name="Komma 3" xfId="5" xr:uid="{50A192F4-AE12-4239-A75A-26CD668DCBB8}"/>
    <cellStyle name="Normal" xfId="0" builtinId="0"/>
    <cellStyle name="Standard 2" xfId="4" xr:uid="{6FF9F09E-6C4D-4B5F-8F03-F9BC88B4C5F4}"/>
  </cellStyles>
  <dxfs count="33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33CC33"/>
      <color rgb="FFC1F9C6"/>
      <color rgb="FFFF9999"/>
      <color rgb="FFFF7C8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Accreditation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Accreditation!$B$479</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Accreditation!$A$483:$A$509</c:f>
              <c:strCache>
                <c:ptCount val="27"/>
                <c:pt idx="0">
                  <c:v>Accreditation strategy</c:v>
                </c:pt>
                <c:pt idx="1">
                  <c:v>Legal entity</c:v>
                </c:pt>
                <c:pt idx="2">
                  <c:v>Autonomy</c:v>
                </c:pt>
                <c:pt idx="3">
                  <c:v>Legal standing of accreditation</c:v>
                </c:pt>
                <c:pt idx="4">
                  <c:v>Governance</c:v>
                </c:pt>
                <c:pt idx="5">
                  <c:v>Financial sustainability</c:v>
                </c:pt>
                <c:pt idx="6">
                  <c:v>Impartiality</c:v>
                </c:pt>
                <c:pt idx="7">
                  <c:v>Chief executive officer</c:v>
                </c:pt>
                <c:pt idx="8">
                  <c:v>Organizational structure</c:v>
                </c:pt>
                <c:pt idx="9">
                  <c:v>Management and personnel</c:v>
                </c:pt>
                <c:pt idx="10">
                  <c:v>Premises</c:v>
                </c:pt>
                <c:pt idx="11">
                  <c:v>Equipment</c:v>
                </c:pt>
                <c:pt idx="12">
                  <c:v>Lead assessors/team leaders</c:v>
                </c:pt>
                <c:pt idx="13">
                  <c:v>Assessors and technical experts</c:v>
                </c:pt>
                <c:pt idx="14">
                  <c:v>Specialist technical committees</c:v>
                </c:pt>
                <c:pt idx="15">
                  <c:v>Management system</c:v>
                </c:pt>
                <c:pt idx="16">
                  <c:v>Assessment process</c:v>
                </c:pt>
                <c:pt idx="17">
                  <c:v>Decision-making process</c:v>
                </c:pt>
                <c:pt idx="18">
                  <c:v>Accreditation information &amp; cycle</c:v>
                </c:pt>
                <c:pt idx="19">
                  <c:v>Accreditation symbol</c:v>
                </c:pt>
                <c:pt idx="20">
                  <c:v>Complaints and appeals</c:v>
                </c:pt>
                <c:pt idx="21">
                  <c:v>Confidentiality</c:v>
                </c:pt>
                <c:pt idx="22">
                  <c:v>Training system</c:v>
                </c:pt>
                <c:pt idx="23">
                  <c:v>Liaison with regional organizations</c:v>
                </c:pt>
                <c:pt idx="24">
                  <c:v>Liaison with international organizations</c:v>
                </c:pt>
                <c:pt idx="25">
                  <c:v>International recognition</c:v>
                </c:pt>
                <c:pt idx="26">
                  <c:v>Coordination within the QI system</c:v>
                </c:pt>
              </c:strCache>
            </c:strRef>
          </c:cat>
          <c:val>
            <c:numRef>
              <c:f>Accreditation!$B$483:$B$509</c:f>
              <c:numCache>
                <c:formatCode>0.0</c:formatCode>
                <c:ptCount val="2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DEB-4349-B4E9-F25AE9A1B243}"/>
            </c:ext>
          </c:extLst>
        </c:ser>
        <c:ser>
          <c:idx val="1"/>
          <c:order val="1"/>
          <c:tx>
            <c:strRef>
              <c:f>Accreditation!$C$479</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Accreditation!$A$483:$A$509</c:f>
              <c:strCache>
                <c:ptCount val="27"/>
                <c:pt idx="0">
                  <c:v>Accreditation strategy</c:v>
                </c:pt>
                <c:pt idx="1">
                  <c:v>Legal entity</c:v>
                </c:pt>
                <c:pt idx="2">
                  <c:v>Autonomy</c:v>
                </c:pt>
                <c:pt idx="3">
                  <c:v>Legal standing of accreditation</c:v>
                </c:pt>
                <c:pt idx="4">
                  <c:v>Governance</c:v>
                </c:pt>
                <c:pt idx="5">
                  <c:v>Financial sustainability</c:v>
                </c:pt>
                <c:pt idx="6">
                  <c:v>Impartiality</c:v>
                </c:pt>
                <c:pt idx="7">
                  <c:v>Chief executive officer</c:v>
                </c:pt>
                <c:pt idx="8">
                  <c:v>Organizational structure</c:v>
                </c:pt>
                <c:pt idx="9">
                  <c:v>Management and personnel</c:v>
                </c:pt>
                <c:pt idx="10">
                  <c:v>Premises</c:v>
                </c:pt>
                <c:pt idx="11">
                  <c:v>Equipment</c:v>
                </c:pt>
                <c:pt idx="12">
                  <c:v>Lead assessors/team leaders</c:v>
                </c:pt>
                <c:pt idx="13">
                  <c:v>Assessors and technical experts</c:v>
                </c:pt>
                <c:pt idx="14">
                  <c:v>Specialist technical committees</c:v>
                </c:pt>
                <c:pt idx="15">
                  <c:v>Management system</c:v>
                </c:pt>
                <c:pt idx="16">
                  <c:v>Assessment process</c:v>
                </c:pt>
                <c:pt idx="17">
                  <c:v>Decision-making process</c:v>
                </c:pt>
                <c:pt idx="18">
                  <c:v>Accreditation information &amp; cycle</c:v>
                </c:pt>
                <c:pt idx="19">
                  <c:v>Accreditation symbol</c:v>
                </c:pt>
                <c:pt idx="20">
                  <c:v>Complaints and appeals</c:v>
                </c:pt>
                <c:pt idx="21">
                  <c:v>Confidentiality</c:v>
                </c:pt>
                <c:pt idx="22">
                  <c:v>Training system</c:v>
                </c:pt>
                <c:pt idx="23">
                  <c:v>Liaison with regional organizations</c:v>
                </c:pt>
                <c:pt idx="24">
                  <c:v>Liaison with international organizations</c:v>
                </c:pt>
                <c:pt idx="25">
                  <c:v>International recognition</c:v>
                </c:pt>
                <c:pt idx="26">
                  <c:v>Coordination within the QI system</c:v>
                </c:pt>
              </c:strCache>
            </c:strRef>
          </c:cat>
          <c:val>
            <c:numRef>
              <c:f>Accreditation!$C$483:$C$509</c:f>
              <c:numCache>
                <c:formatCode>0.00</c:formatCode>
                <c:ptCount val="27"/>
                <c:pt idx="7" formatCode="0.0">
                  <c:v>0</c:v>
                </c:pt>
                <c:pt idx="8" formatCode="0.0">
                  <c:v>0</c:v>
                </c:pt>
                <c:pt idx="9" formatCode="0.0">
                  <c:v>0</c:v>
                </c:pt>
                <c:pt idx="10" formatCode="0.0">
                  <c:v>0</c:v>
                </c:pt>
                <c:pt idx="11" formatCode="0.0">
                  <c:v>0</c:v>
                </c:pt>
              </c:numCache>
            </c:numRef>
          </c:val>
          <c:extLst>
            <c:ext xmlns:c16="http://schemas.microsoft.com/office/drawing/2014/chart" uri="{C3380CC4-5D6E-409C-BE32-E72D297353CC}">
              <c16:uniqueId val="{00000001-BDEB-4349-B4E9-F25AE9A1B243}"/>
            </c:ext>
          </c:extLst>
        </c:ser>
        <c:ser>
          <c:idx val="2"/>
          <c:order val="2"/>
          <c:tx>
            <c:strRef>
              <c:f>Accreditation!$D$479</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Accreditation!$A$483:$A$509</c:f>
              <c:strCache>
                <c:ptCount val="27"/>
                <c:pt idx="0">
                  <c:v>Accreditation strategy</c:v>
                </c:pt>
                <c:pt idx="1">
                  <c:v>Legal entity</c:v>
                </c:pt>
                <c:pt idx="2">
                  <c:v>Autonomy</c:v>
                </c:pt>
                <c:pt idx="3">
                  <c:v>Legal standing of accreditation</c:v>
                </c:pt>
                <c:pt idx="4">
                  <c:v>Governance</c:v>
                </c:pt>
                <c:pt idx="5">
                  <c:v>Financial sustainability</c:v>
                </c:pt>
                <c:pt idx="6">
                  <c:v>Impartiality</c:v>
                </c:pt>
                <c:pt idx="7">
                  <c:v>Chief executive officer</c:v>
                </c:pt>
                <c:pt idx="8">
                  <c:v>Organizational structure</c:v>
                </c:pt>
                <c:pt idx="9">
                  <c:v>Management and personnel</c:v>
                </c:pt>
                <c:pt idx="10">
                  <c:v>Premises</c:v>
                </c:pt>
                <c:pt idx="11">
                  <c:v>Equipment</c:v>
                </c:pt>
                <c:pt idx="12">
                  <c:v>Lead assessors/team leaders</c:v>
                </c:pt>
                <c:pt idx="13">
                  <c:v>Assessors and technical experts</c:v>
                </c:pt>
                <c:pt idx="14">
                  <c:v>Specialist technical committees</c:v>
                </c:pt>
                <c:pt idx="15">
                  <c:v>Management system</c:v>
                </c:pt>
                <c:pt idx="16">
                  <c:v>Assessment process</c:v>
                </c:pt>
                <c:pt idx="17">
                  <c:v>Decision-making process</c:v>
                </c:pt>
                <c:pt idx="18">
                  <c:v>Accreditation information &amp; cycle</c:v>
                </c:pt>
                <c:pt idx="19">
                  <c:v>Accreditation symbol</c:v>
                </c:pt>
                <c:pt idx="20">
                  <c:v>Complaints and appeals</c:v>
                </c:pt>
                <c:pt idx="21">
                  <c:v>Confidentiality</c:v>
                </c:pt>
                <c:pt idx="22">
                  <c:v>Training system</c:v>
                </c:pt>
                <c:pt idx="23">
                  <c:v>Liaison with regional organizations</c:v>
                </c:pt>
                <c:pt idx="24">
                  <c:v>Liaison with international organizations</c:v>
                </c:pt>
                <c:pt idx="25">
                  <c:v>International recognition</c:v>
                </c:pt>
                <c:pt idx="26">
                  <c:v>Coordination within the QI system</c:v>
                </c:pt>
              </c:strCache>
            </c:strRef>
          </c:cat>
          <c:val>
            <c:numRef>
              <c:f>Accreditation!$D$483:$D$509</c:f>
              <c:numCache>
                <c:formatCode>0.00</c:formatCode>
                <c:ptCount val="27"/>
                <c:pt idx="12" formatCode="0.0">
                  <c:v>0</c:v>
                </c:pt>
                <c:pt idx="13" formatCode="0.0">
                  <c:v>0</c:v>
                </c:pt>
                <c:pt idx="14" formatCode="0.0">
                  <c:v>0</c:v>
                </c:pt>
                <c:pt idx="15" formatCode="0.0">
                  <c:v>0</c:v>
                </c:pt>
                <c:pt idx="16" formatCode="0.0">
                  <c:v>0</c:v>
                </c:pt>
                <c:pt idx="17" formatCode="0.0">
                  <c:v>0</c:v>
                </c:pt>
                <c:pt idx="18" formatCode="0.0">
                  <c:v>0</c:v>
                </c:pt>
                <c:pt idx="19" formatCode="0.0">
                  <c:v>0</c:v>
                </c:pt>
                <c:pt idx="20" formatCode="0.0">
                  <c:v>0</c:v>
                </c:pt>
                <c:pt idx="21" formatCode="0.0">
                  <c:v>0</c:v>
                </c:pt>
              </c:numCache>
            </c:numRef>
          </c:val>
          <c:extLst>
            <c:ext xmlns:c16="http://schemas.microsoft.com/office/drawing/2014/chart" uri="{C3380CC4-5D6E-409C-BE32-E72D297353CC}">
              <c16:uniqueId val="{00000002-BDEB-4349-B4E9-F25AE9A1B243}"/>
            </c:ext>
          </c:extLst>
        </c:ser>
        <c:ser>
          <c:idx val="3"/>
          <c:order val="3"/>
          <c:tx>
            <c:strRef>
              <c:f>Accreditation!$E$479</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Accreditation!$A$483:$A$509</c:f>
              <c:strCache>
                <c:ptCount val="27"/>
                <c:pt idx="0">
                  <c:v>Accreditation strategy</c:v>
                </c:pt>
                <c:pt idx="1">
                  <c:v>Legal entity</c:v>
                </c:pt>
                <c:pt idx="2">
                  <c:v>Autonomy</c:v>
                </c:pt>
                <c:pt idx="3">
                  <c:v>Legal standing of accreditation</c:v>
                </c:pt>
                <c:pt idx="4">
                  <c:v>Governance</c:v>
                </c:pt>
                <c:pt idx="5">
                  <c:v>Financial sustainability</c:v>
                </c:pt>
                <c:pt idx="6">
                  <c:v>Impartiality</c:v>
                </c:pt>
                <c:pt idx="7">
                  <c:v>Chief executive officer</c:v>
                </c:pt>
                <c:pt idx="8">
                  <c:v>Organizational structure</c:v>
                </c:pt>
                <c:pt idx="9">
                  <c:v>Management and personnel</c:v>
                </c:pt>
                <c:pt idx="10">
                  <c:v>Premises</c:v>
                </c:pt>
                <c:pt idx="11">
                  <c:v>Equipment</c:v>
                </c:pt>
                <c:pt idx="12">
                  <c:v>Lead assessors/team leaders</c:v>
                </c:pt>
                <c:pt idx="13">
                  <c:v>Assessors and technical experts</c:v>
                </c:pt>
                <c:pt idx="14">
                  <c:v>Specialist technical committees</c:v>
                </c:pt>
                <c:pt idx="15">
                  <c:v>Management system</c:v>
                </c:pt>
                <c:pt idx="16">
                  <c:v>Assessment process</c:v>
                </c:pt>
                <c:pt idx="17">
                  <c:v>Decision-making process</c:v>
                </c:pt>
                <c:pt idx="18">
                  <c:v>Accreditation information &amp; cycle</c:v>
                </c:pt>
                <c:pt idx="19">
                  <c:v>Accreditation symbol</c:v>
                </c:pt>
                <c:pt idx="20">
                  <c:v>Complaints and appeals</c:v>
                </c:pt>
                <c:pt idx="21">
                  <c:v>Confidentiality</c:v>
                </c:pt>
                <c:pt idx="22">
                  <c:v>Training system</c:v>
                </c:pt>
                <c:pt idx="23">
                  <c:v>Liaison with regional organizations</c:v>
                </c:pt>
                <c:pt idx="24">
                  <c:v>Liaison with international organizations</c:v>
                </c:pt>
                <c:pt idx="25">
                  <c:v>International recognition</c:v>
                </c:pt>
                <c:pt idx="26">
                  <c:v>Coordination within the QI system</c:v>
                </c:pt>
              </c:strCache>
            </c:strRef>
          </c:cat>
          <c:val>
            <c:numRef>
              <c:f>Accreditation!$E$483:$E$509</c:f>
              <c:numCache>
                <c:formatCode>0.00</c:formatCode>
                <c:ptCount val="27"/>
                <c:pt idx="22" formatCode="0.0">
                  <c:v>0</c:v>
                </c:pt>
                <c:pt idx="23" formatCode="0.0">
                  <c:v>0</c:v>
                </c:pt>
                <c:pt idx="24" formatCode="0.0">
                  <c:v>0</c:v>
                </c:pt>
                <c:pt idx="25" formatCode="0.0">
                  <c:v>0</c:v>
                </c:pt>
                <c:pt idx="26" formatCode="0.0">
                  <c:v>0</c:v>
                </c:pt>
              </c:numCache>
            </c:numRef>
          </c:val>
          <c:extLst>
            <c:ext xmlns:c16="http://schemas.microsoft.com/office/drawing/2014/chart" uri="{C3380CC4-5D6E-409C-BE32-E72D297353CC}">
              <c16:uniqueId val="{00000003-BDEB-4349-B4E9-F25AE9A1B243}"/>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Inspections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Inspection!$B$333</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Inspection!$A$334:$A$351</c:f>
              <c:strCache>
                <c:ptCount val="18"/>
                <c:pt idx="0">
                  <c:v>Inspection services strategy</c:v>
                </c:pt>
                <c:pt idx="1">
                  <c:v>Designated inspection bodies</c:v>
                </c:pt>
                <c:pt idx="2">
                  <c:v>National inspection bodies for external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Inspection!$B$334:$B$351</c:f>
              <c:numCache>
                <c:formatCode>0.0</c:formatCode>
                <c:ptCount val="18"/>
                <c:pt idx="0">
                  <c:v>0</c:v>
                </c:pt>
                <c:pt idx="1">
                  <c:v>0</c:v>
                </c:pt>
                <c:pt idx="2">
                  <c:v>0</c:v>
                </c:pt>
                <c:pt idx="3">
                  <c:v>0</c:v>
                </c:pt>
                <c:pt idx="4">
                  <c:v>0</c:v>
                </c:pt>
                <c:pt idx="5">
                  <c:v>0</c:v>
                </c:pt>
              </c:numCache>
            </c:numRef>
          </c:val>
          <c:extLst>
            <c:ext xmlns:c16="http://schemas.microsoft.com/office/drawing/2014/chart" uri="{C3380CC4-5D6E-409C-BE32-E72D297353CC}">
              <c16:uniqueId val="{00000000-2C12-7C45-A1EE-09FD0C4BE7D3}"/>
            </c:ext>
          </c:extLst>
        </c:ser>
        <c:ser>
          <c:idx val="1"/>
          <c:order val="1"/>
          <c:tx>
            <c:strRef>
              <c:f>Inspection!$C$333</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Inspection!$A$334:$A$351</c:f>
              <c:strCache>
                <c:ptCount val="18"/>
                <c:pt idx="0">
                  <c:v>Inspection services strategy</c:v>
                </c:pt>
                <c:pt idx="1">
                  <c:v>Designated inspection bodies</c:v>
                </c:pt>
                <c:pt idx="2">
                  <c:v>National inspection bodies for external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Inspection!$C$334:$C$351</c:f>
              <c:numCache>
                <c:formatCode>0.00</c:formatCode>
                <c:ptCount val="18"/>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2C12-7C45-A1EE-09FD0C4BE7D3}"/>
            </c:ext>
          </c:extLst>
        </c:ser>
        <c:ser>
          <c:idx val="2"/>
          <c:order val="2"/>
          <c:tx>
            <c:strRef>
              <c:f>Inspection!$D$333</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Inspection!$A$334:$A$351</c:f>
              <c:strCache>
                <c:ptCount val="18"/>
                <c:pt idx="0">
                  <c:v>Inspection services strategy</c:v>
                </c:pt>
                <c:pt idx="1">
                  <c:v>Designated inspection bodies</c:v>
                </c:pt>
                <c:pt idx="2">
                  <c:v>National inspection bodies for external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Inspection!$D$334:$D$351</c:f>
              <c:numCache>
                <c:formatCode>0.00</c:formatCode>
                <c:ptCount val="18"/>
                <c:pt idx="11" formatCode="0.0">
                  <c:v>0</c:v>
                </c:pt>
                <c:pt idx="12" formatCode="0.0">
                  <c:v>0</c:v>
                </c:pt>
                <c:pt idx="13" formatCode="0.0">
                  <c:v>0</c:v>
                </c:pt>
                <c:pt idx="14" formatCode="0.0">
                  <c:v>0</c:v>
                </c:pt>
                <c:pt idx="15" formatCode="0.0">
                  <c:v>0</c:v>
                </c:pt>
              </c:numCache>
            </c:numRef>
          </c:val>
          <c:extLst>
            <c:ext xmlns:c16="http://schemas.microsoft.com/office/drawing/2014/chart" uri="{C3380CC4-5D6E-409C-BE32-E72D297353CC}">
              <c16:uniqueId val="{00000002-2C12-7C45-A1EE-09FD0C4BE7D3}"/>
            </c:ext>
          </c:extLst>
        </c:ser>
        <c:ser>
          <c:idx val="3"/>
          <c:order val="3"/>
          <c:tx>
            <c:strRef>
              <c:f>Inspection!$E$333</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Inspection!$A$334:$A$351</c:f>
              <c:strCache>
                <c:ptCount val="18"/>
                <c:pt idx="0">
                  <c:v>Inspection services strategy</c:v>
                </c:pt>
                <c:pt idx="1">
                  <c:v>Designated inspection bodies</c:v>
                </c:pt>
                <c:pt idx="2">
                  <c:v>National inspection bodies for external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Inspection!$E$334:$E$351</c:f>
              <c:numCache>
                <c:formatCode>0.00</c:formatCode>
                <c:ptCount val="18"/>
                <c:pt idx="16" formatCode="0.0">
                  <c:v>0</c:v>
                </c:pt>
                <c:pt idx="17" formatCode="0.0">
                  <c:v>0</c:v>
                </c:pt>
              </c:numCache>
            </c:numRef>
          </c:val>
          <c:extLst>
            <c:ext xmlns:c16="http://schemas.microsoft.com/office/drawing/2014/chart" uri="{C3380CC4-5D6E-409C-BE32-E72D297353CC}">
              <c16:uniqueId val="{00000003-2C12-7C45-A1EE-09FD0C4BE7D3}"/>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6.4008953373868596E-2"/>
          <c:y val="0.10250369996758485"/>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Accreditation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3016950611814308"/>
          <c:y val="0.33913621493830687"/>
          <c:w val="0.4878831325743429"/>
          <c:h val="0.6040905244725866"/>
        </c:manualLayout>
      </c:layout>
      <c:radarChart>
        <c:radarStyle val="filled"/>
        <c:varyColors val="0"/>
        <c:ser>
          <c:idx val="0"/>
          <c:order val="0"/>
          <c:tx>
            <c:strRef>
              <c:f>Accreditation!$B$479</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Accreditation!$A$483:$A$509</c:f>
              <c:strCache>
                <c:ptCount val="27"/>
                <c:pt idx="0">
                  <c:v>Accreditation strategy</c:v>
                </c:pt>
                <c:pt idx="1">
                  <c:v>Legal entity</c:v>
                </c:pt>
                <c:pt idx="2">
                  <c:v>Autonomy</c:v>
                </c:pt>
                <c:pt idx="3">
                  <c:v>Legal standing of accreditation</c:v>
                </c:pt>
                <c:pt idx="4">
                  <c:v>Governance</c:v>
                </c:pt>
                <c:pt idx="5">
                  <c:v>Financial sustainability</c:v>
                </c:pt>
                <c:pt idx="6">
                  <c:v>Impartiality</c:v>
                </c:pt>
                <c:pt idx="7">
                  <c:v>Chief executive officer</c:v>
                </c:pt>
                <c:pt idx="8">
                  <c:v>Organizational structure</c:v>
                </c:pt>
                <c:pt idx="9">
                  <c:v>Management and personnel</c:v>
                </c:pt>
                <c:pt idx="10">
                  <c:v>Premises</c:v>
                </c:pt>
                <c:pt idx="11">
                  <c:v>Equipment</c:v>
                </c:pt>
                <c:pt idx="12">
                  <c:v>Lead assessors/team leaders</c:v>
                </c:pt>
                <c:pt idx="13">
                  <c:v>Assessors and technical experts</c:v>
                </c:pt>
                <c:pt idx="14">
                  <c:v>Specialist technical committees</c:v>
                </c:pt>
                <c:pt idx="15">
                  <c:v>Management system</c:v>
                </c:pt>
                <c:pt idx="16">
                  <c:v>Assessment process</c:v>
                </c:pt>
                <c:pt idx="17">
                  <c:v>Decision-making process</c:v>
                </c:pt>
                <c:pt idx="18">
                  <c:v>Accreditation information &amp; cycle</c:v>
                </c:pt>
                <c:pt idx="19">
                  <c:v>Accreditation symbol</c:v>
                </c:pt>
                <c:pt idx="20">
                  <c:v>Complaints and appeals</c:v>
                </c:pt>
                <c:pt idx="21">
                  <c:v>Confidentiality</c:v>
                </c:pt>
                <c:pt idx="22">
                  <c:v>Training system</c:v>
                </c:pt>
                <c:pt idx="23">
                  <c:v>Liaison with regional organizations</c:v>
                </c:pt>
                <c:pt idx="24">
                  <c:v>Liaison with international organizations</c:v>
                </c:pt>
                <c:pt idx="25">
                  <c:v>International recognition</c:v>
                </c:pt>
                <c:pt idx="26">
                  <c:v>Coordination within the QI system</c:v>
                </c:pt>
              </c:strCache>
            </c:strRef>
          </c:cat>
          <c:val>
            <c:numRef>
              <c:f>Accreditation!$B$483:$B$509</c:f>
              <c:numCache>
                <c:formatCode>0.0</c:formatCode>
                <c:ptCount val="2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6A3-408D-86D7-88F1AC29D91F}"/>
            </c:ext>
          </c:extLst>
        </c:ser>
        <c:ser>
          <c:idx val="1"/>
          <c:order val="1"/>
          <c:tx>
            <c:strRef>
              <c:f>Accreditation!$C$479</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Accreditation!$A$483:$A$509</c:f>
              <c:strCache>
                <c:ptCount val="27"/>
                <c:pt idx="0">
                  <c:v>Accreditation strategy</c:v>
                </c:pt>
                <c:pt idx="1">
                  <c:v>Legal entity</c:v>
                </c:pt>
                <c:pt idx="2">
                  <c:v>Autonomy</c:v>
                </c:pt>
                <c:pt idx="3">
                  <c:v>Legal standing of accreditation</c:v>
                </c:pt>
                <c:pt idx="4">
                  <c:v>Governance</c:v>
                </c:pt>
                <c:pt idx="5">
                  <c:v>Financial sustainability</c:v>
                </c:pt>
                <c:pt idx="6">
                  <c:v>Impartiality</c:v>
                </c:pt>
                <c:pt idx="7">
                  <c:v>Chief executive officer</c:v>
                </c:pt>
                <c:pt idx="8">
                  <c:v>Organizational structure</c:v>
                </c:pt>
                <c:pt idx="9">
                  <c:v>Management and personnel</c:v>
                </c:pt>
                <c:pt idx="10">
                  <c:v>Premises</c:v>
                </c:pt>
                <c:pt idx="11">
                  <c:v>Equipment</c:v>
                </c:pt>
                <c:pt idx="12">
                  <c:v>Lead assessors/team leaders</c:v>
                </c:pt>
                <c:pt idx="13">
                  <c:v>Assessors and technical experts</c:v>
                </c:pt>
                <c:pt idx="14">
                  <c:v>Specialist technical committees</c:v>
                </c:pt>
                <c:pt idx="15">
                  <c:v>Management system</c:v>
                </c:pt>
                <c:pt idx="16">
                  <c:v>Assessment process</c:v>
                </c:pt>
                <c:pt idx="17">
                  <c:v>Decision-making process</c:v>
                </c:pt>
                <c:pt idx="18">
                  <c:v>Accreditation information &amp; cycle</c:v>
                </c:pt>
                <c:pt idx="19">
                  <c:v>Accreditation symbol</c:v>
                </c:pt>
                <c:pt idx="20">
                  <c:v>Complaints and appeals</c:v>
                </c:pt>
                <c:pt idx="21">
                  <c:v>Confidentiality</c:v>
                </c:pt>
                <c:pt idx="22">
                  <c:v>Training system</c:v>
                </c:pt>
                <c:pt idx="23">
                  <c:v>Liaison with regional organizations</c:v>
                </c:pt>
                <c:pt idx="24">
                  <c:v>Liaison with international organizations</c:v>
                </c:pt>
                <c:pt idx="25">
                  <c:v>International recognition</c:v>
                </c:pt>
                <c:pt idx="26">
                  <c:v>Coordination within the QI system</c:v>
                </c:pt>
              </c:strCache>
            </c:strRef>
          </c:cat>
          <c:val>
            <c:numRef>
              <c:f>Accreditation!$C$483:$C$509</c:f>
              <c:numCache>
                <c:formatCode>0.00</c:formatCode>
                <c:ptCount val="27"/>
                <c:pt idx="7" formatCode="0.0">
                  <c:v>0</c:v>
                </c:pt>
                <c:pt idx="8" formatCode="0.0">
                  <c:v>0</c:v>
                </c:pt>
                <c:pt idx="9" formatCode="0.0">
                  <c:v>0</c:v>
                </c:pt>
                <c:pt idx="10" formatCode="0.0">
                  <c:v>0</c:v>
                </c:pt>
                <c:pt idx="11" formatCode="0.0">
                  <c:v>0</c:v>
                </c:pt>
              </c:numCache>
            </c:numRef>
          </c:val>
          <c:extLst>
            <c:ext xmlns:c16="http://schemas.microsoft.com/office/drawing/2014/chart" uri="{C3380CC4-5D6E-409C-BE32-E72D297353CC}">
              <c16:uniqueId val="{00000001-F6A3-408D-86D7-88F1AC29D91F}"/>
            </c:ext>
          </c:extLst>
        </c:ser>
        <c:ser>
          <c:idx val="2"/>
          <c:order val="2"/>
          <c:tx>
            <c:strRef>
              <c:f>Accreditation!$D$479</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Accreditation!$A$483:$A$509</c:f>
              <c:strCache>
                <c:ptCount val="27"/>
                <c:pt idx="0">
                  <c:v>Accreditation strategy</c:v>
                </c:pt>
                <c:pt idx="1">
                  <c:v>Legal entity</c:v>
                </c:pt>
                <c:pt idx="2">
                  <c:v>Autonomy</c:v>
                </c:pt>
                <c:pt idx="3">
                  <c:v>Legal standing of accreditation</c:v>
                </c:pt>
                <c:pt idx="4">
                  <c:v>Governance</c:v>
                </c:pt>
                <c:pt idx="5">
                  <c:v>Financial sustainability</c:v>
                </c:pt>
                <c:pt idx="6">
                  <c:v>Impartiality</c:v>
                </c:pt>
                <c:pt idx="7">
                  <c:v>Chief executive officer</c:v>
                </c:pt>
                <c:pt idx="8">
                  <c:v>Organizational structure</c:v>
                </c:pt>
                <c:pt idx="9">
                  <c:v>Management and personnel</c:v>
                </c:pt>
                <c:pt idx="10">
                  <c:v>Premises</c:v>
                </c:pt>
                <c:pt idx="11">
                  <c:v>Equipment</c:v>
                </c:pt>
                <c:pt idx="12">
                  <c:v>Lead assessors/team leaders</c:v>
                </c:pt>
                <c:pt idx="13">
                  <c:v>Assessors and technical experts</c:v>
                </c:pt>
                <c:pt idx="14">
                  <c:v>Specialist technical committees</c:v>
                </c:pt>
                <c:pt idx="15">
                  <c:v>Management system</c:v>
                </c:pt>
                <c:pt idx="16">
                  <c:v>Assessment process</c:v>
                </c:pt>
                <c:pt idx="17">
                  <c:v>Decision-making process</c:v>
                </c:pt>
                <c:pt idx="18">
                  <c:v>Accreditation information &amp; cycle</c:v>
                </c:pt>
                <c:pt idx="19">
                  <c:v>Accreditation symbol</c:v>
                </c:pt>
                <c:pt idx="20">
                  <c:v>Complaints and appeals</c:v>
                </c:pt>
                <c:pt idx="21">
                  <c:v>Confidentiality</c:v>
                </c:pt>
                <c:pt idx="22">
                  <c:v>Training system</c:v>
                </c:pt>
                <c:pt idx="23">
                  <c:v>Liaison with regional organizations</c:v>
                </c:pt>
                <c:pt idx="24">
                  <c:v>Liaison with international organizations</c:v>
                </c:pt>
                <c:pt idx="25">
                  <c:v>International recognition</c:v>
                </c:pt>
                <c:pt idx="26">
                  <c:v>Coordination within the QI system</c:v>
                </c:pt>
              </c:strCache>
            </c:strRef>
          </c:cat>
          <c:val>
            <c:numRef>
              <c:f>Accreditation!$D$483:$D$509</c:f>
              <c:numCache>
                <c:formatCode>0.00</c:formatCode>
                <c:ptCount val="27"/>
                <c:pt idx="12" formatCode="0.0">
                  <c:v>0</c:v>
                </c:pt>
                <c:pt idx="13" formatCode="0.0">
                  <c:v>0</c:v>
                </c:pt>
                <c:pt idx="14" formatCode="0.0">
                  <c:v>0</c:v>
                </c:pt>
                <c:pt idx="15" formatCode="0.0">
                  <c:v>0</c:v>
                </c:pt>
                <c:pt idx="16" formatCode="0.0">
                  <c:v>0</c:v>
                </c:pt>
                <c:pt idx="17" formatCode="0.0">
                  <c:v>0</c:v>
                </c:pt>
                <c:pt idx="18" formatCode="0.0">
                  <c:v>0</c:v>
                </c:pt>
                <c:pt idx="19" formatCode="0.0">
                  <c:v>0</c:v>
                </c:pt>
                <c:pt idx="20" formatCode="0.0">
                  <c:v>0</c:v>
                </c:pt>
                <c:pt idx="21" formatCode="0.0">
                  <c:v>0</c:v>
                </c:pt>
              </c:numCache>
            </c:numRef>
          </c:val>
          <c:extLst>
            <c:ext xmlns:c16="http://schemas.microsoft.com/office/drawing/2014/chart" uri="{C3380CC4-5D6E-409C-BE32-E72D297353CC}">
              <c16:uniqueId val="{00000002-F6A3-408D-86D7-88F1AC29D91F}"/>
            </c:ext>
          </c:extLst>
        </c:ser>
        <c:ser>
          <c:idx val="3"/>
          <c:order val="3"/>
          <c:tx>
            <c:strRef>
              <c:f>Accreditation!$E$479</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Accreditation!$A$483:$A$509</c:f>
              <c:strCache>
                <c:ptCount val="27"/>
                <c:pt idx="0">
                  <c:v>Accreditation strategy</c:v>
                </c:pt>
                <c:pt idx="1">
                  <c:v>Legal entity</c:v>
                </c:pt>
                <c:pt idx="2">
                  <c:v>Autonomy</c:v>
                </c:pt>
                <c:pt idx="3">
                  <c:v>Legal standing of accreditation</c:v>
                </c:pt>
                <c:pt idx="4">
                  <c:v>Governance</c:v>
                </c:pt>
                <c:pt idx="5">
                  <c:v>Financial sustainability</c:v>
                </c:pt>
                <c:pt idx="6">
                  <c:v>Impartiality</c:v>
                </c:pt>
                <c:pt idx="7">
                  <c:v>Chief executive officer</c:v>
                </c:pt>
                <c:pt idx="8">
                  <c:v>Organizational structure</c:v>
                </c:pt>
                <c:pt idx="9">
                  <c:v>Management and personnel</c:v>
                </c:pt>
                <c:pt idx="10">
                  <c:v>Premises</c:v>
                </c:pt>
                <c:pt idx="11">
                  <c:v>Equipment</c:v>
                </c:pt>
                <c:pt idx="12">
                  <c:v>Lead assessors/team leaders</c:v>
                </c:pt>
                <c:pt idx="13">
                  <c:v>Assessors and technical experts</c:v>
                </c:pt>
                <c:pt idx="14">
                  <c:v>Specialist technical committees</c:v>
                </c:pt>
                <c:pt idx="15">
                  <c:v>Management system</c:v>
                </c:pt>
                <c:pt idx="16">
                  <c:v>Assessment process</c:v>
                </c:pt>
                <c:pt idx="17">
                  <c:v>Decision-making process</c:v>
                </c:pt>
                <c:pt idx="18">
                  <c:v>Accreditation information &amp; cycle</c:v>
                </c:pt>
                <c:pt idx="19">
                  <c:v>Accreditation symbol</c:v>
                </c:pt>
                <c:pt idx="20">
                  <c:v>Complaints and appeals</c:v>
                </c:pt>
                <c:pt idx="21">
                  <c:v>Confidentiality</c:v>
                </c:pt>
                <c:pt idx="22">
                  <c:v>Training system</c:v>
                </c:pt>
                <c:pt idx="23">
                  <c:v>Liaison with regional organizations</c:v>
                </c:pt>
                <c:pt idx="24">
                  <c:v>Liaison with international organizations</c:v>
                </c:pt>
                <c:pt idx="25">
                  <c:v>International recognition</c:v>
                </c:pt>
                <c:pt idx="26">
                  <c:v>Coordination within the QI system</c:v>
                </c:pt>
              </c:strCache>
            </c:strRef>
          </c:cat>
          <c:val>
            <c:numRef>
              <c:f>Accreditation!$E$483:$E$509</c:f>
              <c:numCache>
                <c:formatCode>0.00</c:formatCode>
                <c:ptCount val="27"/>
                <c:pt idx="22" formatCode="0.0">
                  <c:v>0</c:v>
                </c:pt>
                <c:pt idx="23" formatCode="0.0">
                  <c:v>0</c:v>
                </c:pt>
                <c:pt idx="24" formatCode="0.0">
                  <c:v>0</c:v>
                </c:pt>
                <c:pt idx="25" formatCode="0.0">
                  <c:v>0</c:v>
                </c:pt>
                <c:pt idx="26" formatCode="0.0">
                  <c:v>0</c:v>
                </c:pt>
              </c:numCache>
            </c:numRef>
          </c:val>
          <c:extLst>
            <c:ext xmlns:c16="http://schemas.microsoft.com/office/drawing/2014/chart" uri="{C3380CC4-5D6E-409C-BE32-E72D297353CC}">
              <c16:uniqueId val="{00000003-F6A3-408D-86D7-88F1AC29D91F}"/>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0" baseline="0">
                <a:ln>
                  <a:noFill/>
                </a:ln>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Standards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Standards!$B$546</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Standards!$A$547:$A$576</c:f>
              <c:strCache>
                <c:ptCount val="30"/>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Structuring of standardization</c:v>
                </c:pt>
                <c:pt idx="13">
                  <c:v>Technical committees</c:v>
                </c:pt>
                <c:pt idx="14">
                  <c:v>New project approval and work programme</c:v>
                </c:pt>
                <c:pt idx="15">
                  <c:v>Committee process</c:v>
                </c:pt>
                <c:pt idx="16">
                  <c:v>Relevance of standards</c:v>
                </c:pt>
                <c:pt idx="17">
                  <c:v>Coherence of standards</c:v>
                </c:pt>
                <c:pt idx="18">
                  <c:v>Public comment</c:v>
                </c:pt>
                <c:pt idx="19">
                  <c:v>National standards</c:v>
                </c:pt>
                <c:pt idx="20">
                  <c:v>Procedures of standardization</c:v>
                </c:pt>
                <c:pt idx="21">
                  <c:v>Adoptions of national standards</c:v>
                </c:pt>
                <c:pt idx="22">
                  <c:v>Standards information</c:v>
                </c:pt>
                <c:pt idx="23">
                  <c:v>WTO TBT Inquiry Point</c:v>
                </c:pt>
                <c:pt idx="24">
                  <c:v>Training system</c:v>
                </c:pt>
                <c:pt idx="25">
                  <c:v>Liaison with international organizations</c:v>
                </c:pt>
                <c:pt idx="26">
                  <c:v>Liaison with regional organizations</c:v>
                </c:pt>
                <c:pt idx="27">
                  <c:v>Coordination within the QI</c:v>
                </c:pt>
                <c:pt idx="28">
                  <c:v>Standards development organizations</c:v>
                </c:pt>
                <c:pt idx="29">
                  <c:v>Stakeholder engagement</c:v>
                </c:pt>
              </c:strCache>
            </c:strRef>
          </c:cat>
          <c:val>
            <c:numRef>
              <c:f>Standards!$B$547:$B$576</c:f>
              <c:numCache>
                <c:formatCode>0.0</c:formatCode>
                <c:ptCount val="30"/>
                <c:pt idx="0">
                  <c:v>0</c:v>
                </c:pt>
                <c:pt idx="1">
                  <c:v>0</c:v>
                </c:pt>
                <c:pt idx="2">
                  <c:v>0</c:v>
                </c:pt>
                <c:pt idx="3">
                  <c:v>0</c:v>
                </c:pt>
                <c:pt idx="4">
                  <c:v>0</c:v>
                </c:pt>
                <c:pt idx="5">
                  <c:v>0</c:v>
                </c:pt>
              </c:numCache>
            </c:numRef>
          </c:val>
          <c:extLst>
            <c:ext xmlns:c16="http://schemas.microsoft.com/office/drawing/2014/chart" uri="{C3380CC4-5D6E-409C-BE32-E72D297353CC}">
              <c16:uniqueId val="{00000000-AA3E-4CEC-A5C6-B648E6EFF82E}"/>
            </c:ext>
          </c:extLst>
        </c:ser>
        <c:ser>
          <c:idx val="1"/>
          <c:order val="1"/>
          <c:tx>
            <c:strRef>
              <c:f>Standards!$C$546</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Standards!$A$547:$A$576</c:f>
              <c:strCache>
                <c:ptCount val="30"/>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Structuring of standardization</c:v>
                </c:pt>
                <c:pt idx="13">
                  <c:v>Technical committees</c:v>
                </c:pt>
                <c:pt idx="14">
                  <c:v>New project approval and work programme</c:v>
                </c:pt>
                <c:pt idx="15">
                  <c:v>Committee process</c:v>
                </c:pt>
                <c:pt idx="16">
                  <c:v>Relevance of standards</c:v>
                </c:pt>
                <c:pt idx="17">
                  <c:v>Coherence of standards</c:v>
                </c:pt>
                <c:pt idx="18">
                  <c:v>Public comment</c:v>
                </c:pt>
                <c:pt idx="19">
                  <c:v>National standards</c:v>
                </c:pt>
                <c:pt idx="20">
                  <c:v>Procedures of standardization</c:v>
                </c:pt>
                <c:pt idx="21">
                  <c:v>Adoptions of national standards</c:v>
                </c:pt>
                <c:pt idx="22">
                  <c:v>Standards information</c:v>
                </c:pt>
                <c:pt idx="23">
                  <c:v>WTO TBT Inquiry Point</c:v>
                </c:pt>
                <c:pt idx="24">
                  <c:v>Training system</c:v>
                </c:pt>
                <c:pt idx="25">
                  <c:v>Liaison with international organizations</c:v>
                </c:pt>
                <c:pt idx="26">
                  <c:v>Liaison with regional organizations</c:v>
                </c:pt>
                <c:pt idx="27">
                  <c:v>Coordination within the QI</c:v>
                </c:pt>
                <c:pt idx="28">
                  <c:v>Standards development organizations</c:v>
                </c:pt>
                <c:pt idx="29">
                  <c:v>Stakeholder engagement</c:v>
                </c:pt>
              </c:strCache>
            </c:strRef>
          </c:cat>
          <c:val>
            <c:numRef>
              <c:f>Standards!$C$547:$C$576</c:f>
              <c:numCache>
                <c:formatCode>0.00</c:formatCode>
                <c:ptCount val="30"/>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AA3E-4CEC-A5C6-B648E6EFF82E}"/>
            </c:ext>
          </c:extLst>
        </c:ser>
        <c:ser>
          <c:idx val="2"/>
          <c:order val="2"/>
          <c:tx>
            <c:strRef>
              <c:f>Standards!$D$546</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Standards!$A$547:$A$576</c:f>
              <c:strCache>
                <c:ptCount val="30"/>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Structuring of standardization</c:v>
                </c:pt>
                <c:pt idx="13">
                  <c:v>Technical committees</c:v>
                </c:pt>
                <c:pt idx="14">
                  <c:v>New project approval and work programme</c:v>
                </c:pt>
                <c:pt idx="15">
                  <c:v>Committee process</c:v>
                </c:pt>
                <c:pt idx="16">
                  <c:v>Relevance of standards</c:v>
                </c:pt>
                <c:pt idx="17">
                  <c:v>Coherence of standards</c:v>
                </c:pt>
                <c:pt idx="18">
                  <c:v>Public comment</c:v>
                </c:pt>
                <c:pt idx="19">
                  <c:v>National standards</c:v>
                </c:pt>
                <c:pt idx="20">
                  <c:v>Procedures of standardization</c:v>
                </c:pt>
                <c:pt idx="21">
                  <c:v>Adoptions of national standards</c:v>
                </c:pt>
                <c:pt idx="22">
                  <c:v>Standards information</c:v>
                </c:pt>
                <c:pt idx="23">
                  <c:v>WTO TBT Inquiry Point</c:v>
                </c:pt>
                <c:pt idx="24">
                  <c:v>Training system</c:v>
                </c:pt>
                <c:pt idx="25">
                  <c:v>Liaison with international organizations</c:v>
                </c:pt>
                <c:pt idx="26">
                  <c:v>Liaison with regional organizations</c:v>
                </c:pt>
                <c:pt idx="27">
                  <c:v>Coordination within the QI</c:v>
                </c:pt>
                <c:pt idx="28">
                  <c:v>Standards development organizations</c:v>
                </c:pt>
                <c:pt idx="29">
                  <c:v>Stakeholder engagement</c:v>
                </c:pt>
              </c:strCache>
            </c:strRef>
          </c:cat>
          <c:val>
            <c:numRef>
              <c:f>Standards!$D$547:$D$576</c:f>
              <c:numCache>
                <c:formatCode>0.00</c:formatCode>
                <c:ptCount val="30"/>
                <c:pt idx="11" formatCode="0.0">
                  <c:v>0</c:v>
                </c:pt>
                <c:pt idx="12" formatCode="0.0">
                  <c:v>0</c:v>
                </c:pt>
                <c:pt idx="13" formatCode="0.0">
                  <c:v>0</c:v>
                </c:pt>
                <c:pt idx="14" formatCode="0.0">
                  <c:v>0</c:v>
                </c:pt>
                <c:pt idx="15" formatCode="0.0">
                  <c:v>0</c:v>
                </c:pt>
                <c:pt idx="16" formatCode="0.0">
                  <c:v>0</c:v>
                </c:pt>
                <c:pt idx="17" formatCode="0.0">
                  <c:v>0</c:v>
                </c:pt>
                <c:pt idx="18" formatCode="0.0">
                  <c:v>0</c:v>
                </c:pt>
                <c:pt idx="19" formatCode="0.0">
                  <c:v>0</c:v>
                </c:pt>
                <c:pt idx="20" formatCode="0.0">
                  <c:v>0</c:v>
                </c:pt>
                <c:pt idx="21" formatCode="0.0">
                  <c:v>0</c:v>
                </c:pt>
                <c:pt idx="22" formatCode="0.0">
                  <c:v>0</c:v>
                </c:pt>
              </c:numCache>
            </c:numRef>
          </c:val>
          <c:extLst>
            <c:ext xmlns:c16="http://schemas.microsoft.com/office/drawing/2014/chart" uri="{C3380CC4-5D6E-409C-BE32-E72D297353CC}">
              <c16:uniqueId val="{00000002-AA3E-4CEC-A5C6-B648E6EFF82E}"/>
            </c:ext>
          </c:extLst>
        </c:ser>
        <c:ser>
          <c:idx val="3"/>
          <c:order val="3"/>
          <c:tx>
            <c:strRef>
              <c:f>Standards!$E$546</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Standards!$A$547:$A$576</c:f>
              <c:strCache>
                <c:ptCount val="30"/>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Structuring of standardization</c:v>
                </c:pt>
                <c:pt idx="13">
                  <c:v>Technical committees</c:v>
                </c:pt>
                <c:pt idx="14">
                  <c:v>New project approval and work programme</c:v>
                </c:pt>
                <c:pt idx="15">
                  <c:v>Committee process</c:v>
                </c:pt>
                <c:pt idx="16">
                  <c:v>Relevance of standards</c:v>
                </c:pt>
                <c:pt idx="17">
                  <c:v>Coherence of standards</c:v>
                </c:pt>
                <c:pt idx="18">
                  <c:v>Public comment</c:v>
                </c:pt>
                <c:pt idx="19">
                  <c:v>National standards</c:v>
                </c:pt>
                <c:pt idx="20">
                  <c:v>Procedures of standardization</c:v>
                </c:pt>
                <c:pt idx="21">
                  <c:v>Adoptions of national standards</c:v>
                </c:pt>
                <c:pt idx="22">
                  <c:v>Standards information</c:v>
                </c:pt>
                <c:pt idx="23">
                  <c:v>WTO TBT Inquiry Point</c:v>
                </c:pt>
                <c:pt idx="24">
                  <c:v>Training system</c:v>
                </c:pt>
                <c:pt idx="25">
                  <c:v>Liaison with international organizations</c:v>
                </c:pt>
                <c:pt idx="26">
                  <c:v>Liaison with regional organizations</c:v>
                </c:pt>
                <c:pt idx="27">
                  <c:v>Coordination within the QI</c:v>
                </c:pt>
                <c:pt idx="28">
                  <c:v>Standards development organizations</c:v>
                </c:pt>
                <c:pt idx="29">
                  <c:v>Stakeholder engagement</c:v>
                </c:pt>
              </c:strCache>
            </c:strRef>
          </c:cat>
          <c:val>
            <c:numRef>
              <c:f>Standards!$E$547:$E$576</c:f>
              <c:numCache>
                <c:formatCode>0.00</c:formatCode>
                <c:ptCount val="30"/>
                <c:pt idx="23" formatCode="0.0">
                  <c:v>0</c:v>
                </c:pt>
                <c:pt idx="24" formatCode="0.0">
                  <c:v>0</c:v>
                </c:pt>
                <c:pt idx="25" formatCode="0.0">
                  <c:v>0</c:v>
                </c:pt>
                <c:pt idx="26" formatCode="0.0">
                  <c:v>0</c:v>
                </c:pt>
                <c:pt idx="27" formatCode="0.0">
                  <c:v>0</c:v>
                </c:pt>
                <c:pt idx="28" formatCode="0.0">
                  <c:v>0</c:v>
                </c:pt>
                <c:pt idx="29" formatCode="0.0">
                  <c:v>0</c:v>
                </c:pt>
              </c:numCache>
            </c:numRef>
          </c:val>
          <c:extLst>
            <c:ext xmlns:c16="http://schemas.microsoft.com/office/drawing/2014/chart" uri="{C3380CC4-5D6E-409C-BE32-E72D297353CC}">
              <c16:uniqueId val="{00000003-AA3E-4CEC-A5C6-B648E6EFF82E}"/>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GB" cap="none" baseline="0"/>
              <a:t>Metrology</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Metrology!$B$428</c:f>
              <c:strCache>
                <c:ptCount val="1"/>
                <c:pt idx="0">
                  <c:v>Pillar 1: Legal and institutional framework</c:v>
                </c:pt>
              </c:strCache>
            </c:strRef>
          </c:tx>
          <c:spPr>
            <a:solidFill>
              <a:schemeClr val="accent1">
                <a:alpha val="50196"/>
              </a:schemeClr>
            </a:solidFill>
            <a:ln w="25400">
              <a:solidFill>
                <a:schemeClr val="accent1"/>
              </a:solidFill>
              <a:prstDash val="sysDot"/>
            </a:ln>
            <a:effectLst/>
          </c:spPr>
          <c:cat>
            <c:strRef>
              <c:f>Metrology!$A$429:$A$451</c:f>
              <c:strCache>
                <c:ptCount val="23"/>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c:v>
                </c:pt>
                <c:pt idx="12">
                  <c:v>Metrologists</c:v>
                </c:pt>
                <c:pt idx="13">
                  <c:v>Interlaboratory and key comparisons</c:v>
                </c:pt>
                <c:pt idx="14">
                  <c:v>Calibration and measurement capability (CMC)</c:v>
                </c:pt>
                <c:pt idx="15">
                  <c:v>Calibration service</c:v>
                </c:pt>
                <c:pt idx="16">
                  <c:v> Digital transformation</c:v>
                </c:pt>
                <c:pt idx="17">
                  <c:v>Training system</c:v>
                </c:pt>
                <c:pt idx="18">
                  <c:v>Liaison with regional organizations</c:v>
                </c:pt>
                <c:pt idx="19">
                  <c:v>Liaison with international organizations</c:v>
                </c:pt>
                <c:pt idx="20">
                  <c:v>Coordination within the QI</c:v>
                </c:pt>
                <c:pt idx="21">
                  <c:v>Designated institutes (DIs)</c:v>
                </c:pt>
                <c:pt idx="22">
                  <c:v>Stakeholder engagement</c:v>
                </c:pt>
              </c:strCache>
            </c:strRef>
          </c:cat>
          <c:val>
            <c:numRef>
              <c:f>Metrology!$B$429:$B$451</c:f>
              <c:numCache>
                <c:formatCode>0.0</c:formatCode>
                <c:ptCount val="23"/>
                <c:pt idx="0">
                  <c:v>0</c:v>
                </c:pt>
                <c:pt idx="1">
                  <c:v>0</c:v>
                </c:pt>
                <c:pt idx="2">
                  <c:v>0</c:v>
                </c:pt>
                <c:pt idx="3">
                  <c:v>0</c:v>
                </c:pt>
                <c:pt idx="4">
                  <c:v>0</c:v>
                </c:pt>
                <c:pt idx="5">
                  <c:v>0</c:v>
                </c:pt>
              </c:numCache>
            </c:numRef>
          </c:val>
          <c:extLst>
            <c:ext xmlns:c16="http://schemas.microsoft.com/office/drawing/2014/chart" uri="{C3380CC4-5D6E-409C-BE32-E72D297353CC}">
              <c16:uniqueId val="{00000000-26E1-417D-A2E8-5D75144EF25D}"/>
            </c:ext>
          </c:extLst>
        </c:ser>
        <c:ser>
          <c:idx val="1"/>
          <c:order val="1"/>
          <c:tx>
            <c:strRef>
              <c:f>Metrology!$C$428</c:f>
              <c:strCache>
                <c:ptCount val="1"/>
                <c:pt idx="0">
                  <c:v>Pillar 2: Administration and infrastructure</c:v>
                </c:pt>
              </c:strCache>
            </c:strRef>
          </c:tx>
          <c:spPr>
            <a:solidFill>
              <a:schemeClr val="accent2">
                <a:alpha val="50196"/>
              </a:schemeClr>
            </a:solidFill>
            <a:ln w="25400">
              <a:solidFill>
                <a:schemeClr val="accent2"/>
              </a:solidFill>
              <a:prstDash val="sysDot"/>
            </a:ln>
            <a:effectLst/>
          </c:spPr>
          <c:cat>
            <c:strRef>
              <c:f>Metrology!$A$429:$A$451</c:f>
              <c:strCache>
                <c:ptCount val="23"/>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c:v>
                </c:pt>
                <c:pt idx="12">
                  <c:v>Metrologists</c:v>
                </c:pt>
                <c:pt idx="13">
                  <c:v>Interlaboratory and key comparisons</c:v>
                </c:pt>
                <c:pt idx="14">
                  <c:v>Calibration and measurement capability (CMC)</c:v>
                </c:pt>
                <c:pt idx="15">
                  <c:v>Calibration service</c:v>
                </c:pt>
                <c:pt idx="16">
                  <c:v> Digital transformation</c:v>
                </c:pt>
                <c:pt idx="17">
                  <c:v>Training system</c:v>
                </c:pt>
                <c:pt idx="18">
                  <c:v>Liaison with regional organizations</c:v>
                </c:pt>
                <c:pt idx="19">
                  <c:v>Liaison with international organizations</c:v>
                </c:pt>
                <c:pt idx="20">
                  <c:v>Coordination within the QI</c:v>
                </c:pt>
                <c:pt idx="21">
                  <c:v>Designated institutes (DIs)</c:v>
                </c:pt>
                <c:pt idx="22">
                  <c:v>Stakeholder engagement</c:v>
                </c:pt>
              </c:strCache>
            </c:strRef>
          </c:cat>
          <c:val>
            <c:numRef>
              <c:f>Metrology!$C$429:$C$451</c:f>
              <c:numCache>
                <c:formatCode>0.00</c:formatCode>
                <c:ptCount val="23"/>
                <c:pt idx="6" formatCode="0.0">
                  <c:v>0</c:v>
                </c:pt>
                <c:pt idx="7" formatCode="0.0">
                  <c:v>0</c:v>
                </c:pt>
                <c:pt idx="8" formatCode="0.0">
                  <c:v>0</c:v>
                </c:pt>
                <c:pt idx="9" formatCode="0.0">
                  <c:v>0</c:v>
                </c:pt>
                <c:pt idx="10" formatCode="0.0">
                  <c:v>0</c:v>
                </c:pt>
                <c:pt idx="11" formatCode="0.0">
                  <c:v>0</c:v>
                </c:pt>
              </c:numCache>
            </c:numRef>
          </c:val>
          <c:extLst>
            <c:ext xmlns:c16="http://schemas.microsoft.com/office/drawing/2014/chart" uri="{C3380CC4-5D6E-409C-BE32-E72D297353CC}">
              <c16:uniqueId val="{00000001-26E1-417D-A2E8-5D75144EF25D}"/>
            </c:ext>
          </c:extLst>
        </c:ser>
        <c:ser>
          <c:idx val="2"/>
          <c:order val="2"/>
          <c:tx>
            <c:strRef>
              <c:f>Metrology!$D$428</c:f>
              <c:strCache>
                <c:ptCount val="1"/>
                <c:pt idx="0">
                  <c:v>Pillar 3: Service delivery and technical competency</c:v>
                </c:pt>
              </c:strCache>
            </c:strRef>
          </c:tx>
          <c:spPr>
            <a:solidFill>
              <a:schemeClr val="accent3">
                <a:alpha val="50196"/>
              </a:schemeClr>
            </a:solidFill>
            <a:ln w="25400">
              <a:solidFill>
                <a:schemeClr val="accent3"/>
              </a:solidFill>
              <a:prstDash val="sysDot"/>
            </a:ln>
            <a:effectLst/>
          </c:spPr>
          <c:cat>
            <c:strRef>
              <c:f>Metrology!$A$429:$A$451</c:f>
              <c:strCache>
                <c:ptCount val="23"/>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c:v>
                </c:pt>
                <c:pt idx="12">
                  <c:v>Metrologists</c:v>
                </c:pt>
                <c:pt idx="13">
                  <c:v>Interlaboratory and key comparisons</c:v>
                </c:pt>
                <c:pt idx="14">
                  <c:v>Calibration and measurement capability (CMC)</c:v>
                </c:pt>
                <c:pt idx="15">
                  <c:v>Calibration service</c:v>
                </c:pt>
                <c:pt idx="16">
                  <c:v> Digital transformation</c:v>
                </c:pt>
                <c:pt idx="17">
                  <c:v>Training system</c:v>
                </c:pt>
                <c:pt idx="18">
                  <c:v>Liaison with regional organizations</c:v>
                </c:pt>
                <c:pt idx="19">
                  <c:v>Liaison with international organizations</c:v>
                </c:pt>
                <c:pt idx="20">
                  <c:v>Coordination within the QI</c:v>
                </c:pt>
                <c:pt idx="21">
                  <c:v>Designated institutes (DIs)</c:v>
                </c:pt>
                <c:pt idx="22">
                  <c:v>Stakeholder engagement</c:v>
                </c:pt>
              </c:strCache>
            </c:strRef>
          </c:cat>
          <c:val>
            <c:numRef>
              <c:f>Metrology!$D$429:$D$451</c:f>
              <c:numCache>
                <c:formatCode>0.00</c:formatCode>
                <c:ptCount val="23"/>
                <c:pt idx="12" formatCode="0.0">
                  <c:v>0</c:v>
                </c:pt>
                <c:pt idx="13" formatCode="0.0">
                  <c:v>0</c:v>
                </c:pt>
                <c:pt idx="14" formatCode="0.0">
                  <c:v>0</c:v>
                </c:pt>
                <c:pt idx="15" formatCode="0.0">
                  <c:v>0</c:v>
                </c:pt>
                <c:pt idx="16" formatCode="0.0">
                  <c:v>0</c:v>
                </c:pt>
              </c:numCache>
            </c:numRef>
          </c:val>
          <c:extLst>
            <c:ext xmlns:c16="http://schemas.microsoft.com/office/drawing/2014/chart" uri="{C3380CC4-5D6E-409C-BE32-E72D297353CC}">
              <c16:uniqueId val="{00000002-26E1-417D-A2E8-5D75144EF25D}"/>
            </c:ext>
          </c:extLst>
        </c:ser>
        <c:ser>
          <c:idx val="3"/>
          <c:order val="3"/>
          <c:tx>
            <c:strRef>
              <c:f>Metrology!$E$428</c:f>
              <c:strCache>
                <c:ptCount val="1"/>
                <c:pt idx="0">
                  <c:v>Pillar 4: External relations and recognition</c:v>
                </c:pt>
              </c:strCache>
            </c:strRef>
          </c:tx>
          <c:spPr>
            <a:solidFill>
              <a:schemeClr val="accent4">
                <a:alpha val="50196"/>
              </a:schemeClr>
            </a:solidFill>
            <a:ln w="25400">
              <a:solidFill>
                <a:schemeClr val="accent4"/>
              </a:solidFill>
              <a:prstDash val="sysDot"/>
            </a:ln>
            <a:effectLst/>
          </c:spPr>
          <c:cat>
            <c:strRef>
              <c:f>Metrology!$A$429:$A$451</c:f>
              <c:strCache>
                <c:ptCount val="23"/>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c:v>
                </c:pt>
                <c:pt idx="12">
                  <c:v>Metrologists</c:v>
                </c:pt>
                <c:pt idx="13">
                  <c:v>Interlaboratory and key comparisons</c:v>
                </c:pt>
                <c:pt idx="14">
                  <c:v>Calibration and measurement capability (CMC)</c:v>
                </c:pt>
                <c:pt idx="15">
                  <c:v>Calibration service</c:v>
                </c:pt>
                <c:pt idx="16">
                  <c:v> Digital transformation</c:v>
                </c:pt>
                <c:pt idx="17">
                  <c:v>Training system</c:v>
                </c:pt>
                <c:pt idx="18">
                  <c:v>Liaison with regional organizations</c:v>
                </c:pt>
                <c:pt idx="19">
                  <c:v>Liaison with international organizations</c:v>
                </c:pt>
                <c:pt idx="20">
                  <c:v>Coordination within the QI</c:v>
                </c:pt>
                <c:pt idx="21">
                  <c:v>Designated institutes (DIs)</c:v>
                </c:pt>
                <c:pt idx="22">
                  <c:v>Stakeholder engagement</c:v>
                </c:pt>
              </c:strCache>
            </c:strRef>
          </c:cat>
          <c:val>
            <c:numRef>
              <c:f>Metrology!$E$429:$E$451</c:f>
              <c:numCache>
                <c:formatCode>0.00</c:formatCode>
                <c:ptCount val="23"/>
                <c:pt idx="17" formatCode="0.0">
                  <c:v>0</c:v>
                </c:pt>
                <c:pt idx="18" formatCode="0.0">
                  <c:v>0</c:v>
                </c:pt>
                <c:pt idx="19" formatCode="0.0">
                  <c:v>0</c:v>
                </c:pt>
                <c:pt idx="20" formatCode="0.0">
                  <c:v>0</c:v>
                </c:pt>
                <c:pt idx="21" formatCode="0.0">
                  <c:v>0</c:v>
                </c:pt>
                <c:pt idx="22" formatCode="0.0">
                  <c:v>0</c:v>
                </c:pt>
              </c:numCache>
            </c:numRef>
          </c:val>
          <c:extLst>
            <c:ext xmlns:c16="http://schemas.microsoft.com/office/drawing/2014/chart" uri="{C3380CC4-5D6E-409C-BE32-E72D297353CC}">
              <c16:uniqueId val="{00000003-26E1-417D-A2E8-5D75144EF25D}"/>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E"/>
          </a:p>
        </c:txPr>
        <c:crossAx val="128798185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Legal Metrology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'Legal Metrology'!$B$362</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'Legal Metrology'!$A$363:$A$382</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Type approval of measuring instruments</c:v>
                </c:pt>
                <c:pt idx="12">
                  <c:v>Verification Services</c:v>
                </c:pt>
                <c:pt idx="13">
                  <c:v>Market surveillance</c:v>
                </c:pt>
                <c:pt idx="14">
                  <c:v>Training System</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Metrology'!$B$363:$B$382</c:f>
              <c:numCache>
                <c:formatCode>0.0</c:formatCode>
                <c:ptCount val="20"/>
                <c:pt idx="0">
                  <c:v>0</c:v>
                </c:pt>
                <c:pt idx="1">
                  <c:v>0</c:v>
                </c:pt>
                <c:pt idx="2">
                  <c:v>0</c:v>
                </c:pt>
                <c:pt idx="3">
                  <c:v>0</c:v>
                </c:pt>
              </c:numCache>
            </c:numRef>
          </c:val>
          <c:extLst>
            <c:ext xmlns:c16="http://schemas.microsoft.com/office/drawing/2014/chart" uri="{C3380CC4-5D6E-409C-BE32-E72D297353CC}">
              <c16:uniqueId val="{00000000-0869-4775-B2BA-0E8FD8CBEFFF}"/>
            </c:ext>
          </c:extLst>
        </c:ser>
        <c:ser>
          <c:idx val="1"/>
          <c:order val="1"/>
          <c:tx>
            <c:strRef>
              <c:f>'Legal Metrology'!$C$362</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'Legal Metrology'!$A$363:$A$382</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Type approval of measuring instruments</c:v>
                </c:pt>
                <c:pt idx="12">
                  <c:v>Verification Services</c:v>
                </c:pt>
                <c:pt idx="13">
                  <c:v>Market surveillance</c:v>
                </c:pt>
                <c:pt idx="14">
                  <c:v>Training System</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Metrology'!$C$363:$C$382</c:f>
              <c:numCache>
                <c:formatCode>0.00</c:formatCode>
                <c:ptCount val="20"/>
                <c:pt idx="4" formatCode="0.0">
                  <c:v>0</c:v>
                </c:pt>
                <c:pt idx="5" formatCode="0.0">
                  <c:v>0</c:v>
                </c:pt>
                <c:pt idx="6" formatCode="0.0">
                  <c:v>0</c:v>
                </c:pt>
                <c:pt idx="7" formatCode="0.0">
                  <c:v>0</c:v>
                </c:pt>
                <c:pt idx="8" formatCode="0.0">
                  <c:v>0</c:v>
                </c:pt>
                <c:pt idx="9" formatCode="0.0">
                  <c:v>0</c:v>
                </c:pt>
              </c:numCache>
            </c:numRef>
          </c:val>
          <c:extLst>
            <c:ext xmlns:c16="http://schemas.microsoft.com/office/drawing/2014/chart" uri="{C3380CC4-5D6E-409C-BE32-E72D297353CC}">
              <c16:uniqueId val="{00000001-0869-4775-B2BA-0E8FD8CBEFFF}"/>
            </c:ext>
          </c:extLst>
        </c:ser>
        <c:ser>
          <c:idx val="2"/>
          <c:order val="2"/>
          <c:tx>
            <c:strRef>
              <c:f>'Legal Metrology'!$D$362</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'Legal Metrology'!$A$363:$A$382</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Type approval of measuring instruments</c:v>
                </c:pt>
                <c:pt idx="12">
                  <c:v>Verification Services</c:v>
                </c:pt>
                <c:pt idx="13">
                  <c:v>Market surveillance</c:v>
                </c:pt>
                <c:pt idx="14">
                  <c:v>Training System</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Metrology'!$D$363:$D$382</c:f>
              <c:numCache>
                <c:formatCode>0.00</c:formatCode>
                <c:ptCount val="20"/>
                <c:pt idx="10" formatCode="0.0">
                  <c:v>0</c:v>
                </c:pt>
                <c:pt idx="11" formatCode="0.0">
                  <c:v>0</c:v>
                </c:pt>
                <c:pt idx="12" formatCode="0.0">
                  <c:v>0</c:v>
                </c:pt>
                <c:pt idx="13" formatCode="0.0">
                  <c:v>0</c:v>
                </c:pt>
                <c:pt idx="14" formatCode="0.0">
                  <c:v>0</c:v>
                </c:pt>
              </c:numCache>
            </c:numRef>
          </c:val>
          <c:extLst>
            <c:ext xmlns:c16="http://schemas.microsoft.com/office/drawing/2014/chart" uri="{C3380CC4-5D6E-409C-BE32-E72D297353CC}">
              <c16:uniqueId val="{00000002-0869-4775-B2BA-0E8FD8CBEFFF}"/>
            </c:ext>
          </c:extLst>
        </c:ser>
        <c:ser>
          <c:idx val="3"/>
          <c:order val="3"/>
          <c:tx>
            <c:strRef>
              <c:f>'Legal Metrology'!$E$362</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'Legal Metrology'!$A$363:$A$382</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Type approval of measuring instruments</c:v>
                </c:pt>
                <c:pt idx="12">
                  <c:v>Verification Services</c:v>
                </c:pt>
                <c:pt idx="13">
                  <c:v>Market surveillance</c:v>
                </c:pt>
                <c:pt idx="14">
                  <c:v>Training System</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Metrology'!$E$363:$E$382</c:f>
              <c:numCache>
                <c:formatCode>0.00</c:formatCode>
                <c:ptCount val="20"/>
                <c:pt idx="15" formatCode="0.0">
                  <c:v>0</c:v>
                </c:pt>
                <c:pt idx="16" formatCode="0.0">
                  <c:v>0</c:v>
                </c:pt>
                <c:pt idx="17" formatCode="0.0">
                  <c:v>0</c:v>
                </c:pt>
                <c:pt idx="18" formatCode="0.0">
                  <c:v>0</c:v>
                </c:pt>
                <c:pt idx="19" formatCode="0.0">
                  <c:v>0</c:v>
                </c:pt>
              </c:numCache>
            </c:numRef>
          </c:val>
          <c:extLst>
            <c:ext xmlns:c16="http://schemas.microsoft.com/office/drawing/2014/chart" uri="{C3380CC4-5D6E-409C-BE32-E72D297353CC}">
              <c16:uniqueId val="{00000003-0869-4775-B2BA-0E8FD8CBEFFF}"/>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Technical Regulations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02"/>
          <c:y val="0.29175413811122902"/>
          <c:w val="0.48788313257434301"/>
          <c:h val="0.60409052447258704"/>
        </c:manualLayout>
      </c:layout>
      <c:radarChart>
        <c:radarStyle val="filled"/>
        <c:varyColors val="0"/>
        <c:ser>
          <c:idx val="0"/>
          <c:order val="0"/>
          <c:tx>
            <c:strRef>
              <c:f>'Technical Regulations'!$C$349</c:f>
              <c:strCache>
                <c:ptCount val="1"/>
                <c:pt idx="0">
                  <c:v>Pillar 2: Administration and infrastructure</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'Technical Regulations'!$A$350:$A$366</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  for regulatory authorities</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organizations/quality networks</c:v>
                </c:pt>
                <c:pt idx="16">
                  <c:v>Liaison with international organizations and networks</c:v>
                </c:pt>
              </c:strCache>
            </c:strRef>
          </c:cat>
          <c:val>
            <c:numRef>
              <c:f>'Technical Regulations'!$C$350:$C$366</c:f>
              <c:numCache>
                <c:formatCode>0.00</c:formatCode>
                <c:ptCount val="17"/>
                <c:pt idx="3" formatCode="0.0">
                  <c:v>0</c:v>
                </c:pt>
                <c:pt idx="4" formatCode="0.0">
                  <c:v>0</c:v>
                </c:pt>
                <c:pt idx="5" formatCode="0.0">
                  <c:v>0</c:v>
                </c:pt>
                <c:pt idx="6" formatCode="0.0">
                  <c:v>0</c:v>
                </c:pt>
                <c:pt idx="7" formatCode="0.0">
                  <c:v>0</c:v>
                </c:pt>
                <c:pt idx="8" formatCode="0.0">
                  <c:v>0</c:v>
                </c:pt>
              </c:numCache>
            </c:numRef>
          </c:val>
          <c:extLst>
            <c:ext xmlns:c16="http://schemas.microsoft.com/office/drawing/2014/chart" uri="{C3380CC4-5D6E-409C-BE32-E72D297353CC}">
              <c16:uniqueId val="{00000000-84DA-4637-85E5-10838E339AD4}"/>
            </c:ext>
          </c:extLst>
        </c:ser>
        <c:ser>
          <c:idx val="1"/>
          <c:order val="1"/>
          <c:tx>
            <c:strRef>
              <c:f>'Technical Regulations'!$D$349</c:f>
              <c:strCache>
                <c:ptCount val="1"/>
                <c:pt idx="0">
                  <c:v>Pillar 3: Service delivery and technical competency</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'Technical Regulations'!$A$350:$A$366</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  for regulatory authorities</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organizations/quality networks</c:v>
                </c:pt>
                <c:pt idx="16">
                  <c:v>Liaison with international organizations and networks</c:v>
                </c:pt>
              </c:strCache>
            </c:strRef>
          </c:cat>
          <c:val>
            <c:numRef>
              <c:f>'Technical Regulations'!$D$350:$D$366</c:f>
              <c:numCache>
                <c:formatCode>0.00</c:formatCode>
                <c:ptCount val="17"/>
                <c:pt idx="9" formatCode="0.0">
                  <c:v>0</c:v>
                </c:pt>
                <c:pt idx="10" formatCode="0.0">
                  <c:v>0</c:v>
                </c:pt>
                <c:pt idx="11" formatCode="0.0">
                  <c:v>0</c:v>
                </c:pt>
                <c:pt idx="12" formatCode="0.0">
                  <c:v>0</c:v>
                </c:pt>
                <c:pt idx="13" formatCode="0.0">
                  <c:v>0</c:v>
                </c:pt>
              </c:numCache>
            </c:numRef>
          </c:val>
          <c:extLst>
            <c:ext xmlns:c16="http://schemas.microsoft.com/office/drawing/2014/chart" uri="{C3380CC4-5D6E-409C-BE32-E72D297353CC}">
              <c16:uniqueId val="{00000001-84DA-4637-85E5-10838E339AD4}"/>
            </c:ext>
          </c:extLst>
        </c:ser>
        <c:ser>
          <c:idx val="2"/>
          <c:order val="2"/>
          <c:tx>
            <c:strRef>
              <c:f>'Technical Regulations'!$E$349</c:f>
              <c:strCache>
                <c:ptCount val="1"/>
                <c:pt idx="0">
                  <c:v>Pillar 4: External relations and recognition</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'Technical Regulations'!$A$350:$A$366</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  for regulatory authorities</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organizations/quality networks</c:v>
                </c:pt>
                <c:pt idx="16">
                  <c:v>Liaison with international organizations and networks</c:v>
                </c:pt>
              </c:strCache>
            </c:strRef>
          </c:cat>
          <c:val>
            <c:numRef>
              <c:f>'Technical Regulations'!$E$350:$E$366</c:f>
              <c:numCache>
                <c:formatCode>0.00</c:formatCode>
                <c:ptCount val="17"/>
                <c:pt idx="14" formatCode="0.0">
                  <c:v>0</c:v>
                </c:pt>
                <c:pt idx="15" formatCode="0.0">
                  <c:v>0</c:v>
                </c:pt>
                <c:pt idx="16" formatCode="0.0">
                  <c:v>0</c:v>
                </c:pt>
              </c:numCache>
            </c:numRef>
          </c:val>
          <c:extLst>
            <c:ext xmlns:c16="http://schemas.microsoft.com/office/drawing/2014/chart" uri="{C3380CC4-5D6E-409C-BE32-E72D297353CC}">
              <c16:uniqueId val="{00000002-84DA-4637-85E5-10838E339AD4}"/>
            </c:ext>
          </c:extLst>
        </c:ser>
        <c:ser>
          <c:idx val="3"/>
          <c:order val="3"/>
          <c:tx>
            <c:strRef>
              <c:f>'Technical Regulations'!$F$349</c:f>
              <c:strCache>
                <c:ptCount val="1"/>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'Technical Regulations'!$A$350:$A$366</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  for regulatory authorities</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organizations/quality networks</c:v>
                </c:pt>
                <c:pt idx="16">
                  <c:v>Liaison with international organizations and networks</c:v>
                </c:pt>
              </c:strCache>
            </c:strRef>
          </c:cat>
          <c:val>
            <c:numRef>
              <c:f>'Technical Regulations'!$F$350:$F$366</c:f>
              <c:numCache>
                <c:formatCode>General</c:formatCode>
                <c:ptCount val="17"/>
              </c:numCache>
            </c:numRef>
          </c:val>
          <c:extLst>
            <c:ext xmlns:c16="http://schemas.microsoft.com/office/drawing/2014/chart" uri="{C3380CC4-5D6E-409C-BE32-E72D297353CC}">
              <c16:uniqueId val="{00000003-84DA-4637-85E5-10838E339AD4}"/>
            </c:ext>
          </c:extLst>
        </c:ser>
        <c:dLbls>
          <c:showLegendKey val="0"/>
          <c:showVal val="0"/>
          <c:showCatName val="0"/>
          <c:showSerName val="0"/>
          <c:showPercent val="0"/>
          <c:showBubbleSize val="0"/>
        </c:dLbls>
        <c:axId val="-1466809504"/>
        <c:axId val="-1540325376"/>
      </c:radarChart>
      <c:catAx>
        <c:axId val="-146680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DE"/>
          </a:p>
        </c:txPr>
        <c:crossAx val="-1540325376"/>
        <c:crosses val="autoZero"/>
        <c:auto val="1"/>
        <c:lblAlgn val="ctr"/>
        <c:lblOffset val="100"/>
        <c:noMultiLvlLbl val="0"/>
      </c:catAx>
      <c:valAx>
        <c:axId val="-1540325376"/>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466809504"/>
        <c:crosses val="autoZero"/>
        <c:crossBetween val="between"/>
      </c:valAx>
      <c:spPr>
        <a:noFill/>
        <a:ln>
          <a:noFill/>
        </a:ln>
        <a:effectLst/>
      </c:spPr>
    </c:plotArea>
    <c:legend>
      <c:legendPos val="b"/>
      <c:layout>
        <c:manualLayout>
          <c:xMode val="edge"/>
          <c:yMode val="edge"/>
          <c:x val="7.18462776307702E-2"/>
          <c:y val="0.10049941886996799"/>
          <c:w val="0.87392804613124098"/>
          <c:h val="0.11009454568625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Testing</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Testing!$B$379</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Testing!$A$380:$A$400</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Testing!$B$380:$B$400</c:f>
              <c:numCache>
                <c:formatCode>0.0</c:formatCode>
                <c:ptCount val="21"/>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C6D-4FDE-B3AB-7D74AFA87807}"/>
            </c:ext>
          </c:extLst>
        </c:ser>
        <c:ser>
          <c:idx val="1"/>
          <c:order val="1"/>
          <c:tx>
            <c:strRef>
              <c:f>Testing!$C$379</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Testing!$A$380:$A$400</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Testing!$C$380:$C$400</c:f>
              <c:numCache>
                <c:formatCode>0.00</c:formatCode>
                <c:ptCount val="21"/>
                <c:pt idx="8" formatCode="0.0">
                  <c:v>0</c:v>
                </c:pt>
                <c:pt idx="9" formatCode="0.0">
                  <c:v>0</c:v>
                </c:pt>
                <c:pt idx="10" formatCode="0.0">
                  <c:v>0</c:v>
                </c:pt>
                <c:pt idx="11" formatCode="0.0">
                  <c:v>0</c:v>
                </c:pt>
                <c:pt idx="12" formatCode="0.0">
                  <c:v>0</c:v>
                </c:pt>
              </c:numCache>
            </c:numRef>
          </c:val>
          <c:extLst>
            <c:ext xmlns:c16="http://schemas.microsoft.com/office/drawing/2014/chart" uri="{C3380CC4-5D6E-409C-BE32-E72D297353CC}">
              <c16:uniqueId val="{00000001-5C6D-4FDE-B3AB-7D74AFA87807}"/>
            </c:ext>
          </c:extLst>
        </c:ser>
        <c:ser>
          <c:idx val="2"/>
          <c:order val="2"/>
          <c:tx>
            <c:strRef>
              <c:f>Testing!$D$379</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Testing!$A$380:$A$400</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Testing!$D$380:$D$400</c:f>
              <c:numCache>
                <c:formatCode>0.00</c:formatCode>
                <c:ptCount val="21"/>
                <c:pt idx="13" formatCode="0.0">
                  <c:v>0</c:v>
                </c:pt>
                <c:pt idx="14" formatCode="0.0">
                  <c:v>0</c:v>
                </c:pt>
                <c:pt idx="15" formatCode="0.0">
                  <c:v>0</c:v>
                </c:pt>
                <c:pt idx="16" formatCode="0.0">
                  <c:v>0</c:v>
                </c:pt>
                <c:pt idx="17" formatCode="0.0">
                  <c:v>0</c:v>
                </c:pt>
              </c:numCache>
            </c:numRef>
          </c:val>
          <c:extLst>
            <c:ext xmlns:c16="http://schemas.microsoft.com/office/drawing/2014/chart" uri="{C3380CC4-5D6E-409C-BE32-E72D297353CC}">
              <c16:uniqueId val="{00000002-5C6D-4FDE-B3AB-7D74AFA87807}"/>
            </c:ext>
          </c:extLst>
        </c:ser>
        <c:ser>
          <c:idx val="3"/>
          <c:order val="3"/>
          <c:tx>
            <c:strRef>
              <c:f>Testing!$E$379</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Testing!$A$380:$A$400</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Testing!$E$380:$E$400</c:f>
              <c:numCache>
                <c:formatCode>0.00</c:formatCode>
                <c:ptCount val="21"/>
                <c:pt idx="18" formatCode="0.0">
                  <c:v>0</c:v>
                </c:pt>
                <c:pt idx="19" formatCode="0.0">
                  <c:v>0</c:v>
                </c:pt>
                <c:pt idx="20" formatCode="0.0">
                  <c:v>0</c:v>
                </c:pt>
              </c:numCache>
            </c:numRef>
          </c:val>
          <c:extLst>
            <c:ext xmlns:c16="http://schemas.microsoft.com/office/drawing/2014/chart" uri="{C3380CC4-5D6E-409C-BE32-E72D297353CC}">
              <c16:uniqueId val="{00000003-5C6D-4FDE-B3AB-7D74AFA87807}"/>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Inspections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Inspection!$B$333</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Inspection!$A$334:$A$351</c:f>
              <c:strCache>
                <c:ptCount val="18"/>
                <c:pt idx="0">
                  <c:v>Inspection services strategy</c:v>
                </c:pt>
                <c:pt idx="1">
                  <c:v>Designated inspection bodies</c:v>
                </c:pt>
                <c:pt idx="2">
                  <c:v>National inspection bodies for external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Inspection!$B$334:$B$351</c:f>
              <c:numCache>
                <c:formatCode>0.0</c:formatCode>
                <c:ptCount val="18"/>
                <c:pt idx="0">
                  <c:v>0</c:v>
                </c:pt>
                <c:pt idx="1">
                  <c:v>0</c:v>
                </c:pt>
                <c:pt idx="2">
                  <c:v>0</c:v>
                </c:pt>
                <c:pt idx="3">
                  <c:v>0</c:v>
                </c:pt>
                <c:pt idx="4">
                  <c:v>0</c:v>
                </c:pt>
                <c:pt idx="5">
                  <c:v>0</c:v>
                </c:pt>
              </c:numCache>
            </c:numRef>
          </c:val>
          <c:extLst>
            <c:ext xmlns:c16="http://schemas.microsoft.com/office/drawing/2014/chart" uri="{C3380CC4-5D6E-409C-BE32-E72D297353CC}">
              <c16:uniqueId val="{00000000-EE03-4F75-905D-46DED61AE5A2}"/>
            </c:ext>
          </c:extLst>
        </c:ser>
        <c:ser>
          <c:idx val="1"/>
          <c:order val="1"/>
          <c:tx>
            <c:strRef>
              <c:f>Inspection!$C$333</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Inspection!$A$334:$A$351</c:f>
              <c:strCache>
                <c:ptCount val="18"/>
                <c:pt idx="0">
                  <c:v>Inspection services strategy</c:v>
                </c:pt>
                <c:pt idx="1">
                  <c:v>Designated inspection bodies</c:v>
                </c:pt>
                <c:pt idx="2">
                  <c:v>National inspection bodies for external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Inspection!$C$334:$C$351</c:f>
              <c:numCache>
                <c:formatCode>0.00</c:formatCode>
                <c:ptCount val="18"/>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EE03-4F75-905D-46DED61AE5A2}"/>
            </c:ext>
          </c:extLst>
        </c:ser>
        <c:ser>
          <c:idx val="2"/>
          <c:order val="2"/>
          <c:tx>
            <c:strRef>
              <c:f>Inspection!$D$333</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Inspection!$A$334:$A$351</c:f>
              <c:strCache>
                <c:ptCount val="18"/>
                <c:pt idx="0">
                  <c:v>Inspection services strategy</c:v>
                </c:pt>
                <c:pt idx="1">
                  <c:v>Designated inspection bodies</c:v>
                </c:pt>
                <c:pt idx="2">
                  <c:v>National inspection bodies for external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Inspection!$D$334:$D$351</c:f>
              <c:numCache>
                <c:formatCode>0.00</c:formatCode>
                <c:ptCount val="18"/>
                <c:pt idx="11" formatCode="0.0">
                  <c:v>0</c:v>
                </c:pt>
                <c:pt idx="12" formatCode="0.0">
                  <c:v>0</c:v>
                </c:pt>
                <c:pt idx="13" formatCode="0.0">
                  <c:v>0</c:v>
                </c:pt>
                <c:pt idx="14" formatCode="0.0">
                  <c:v>0</c:v>
                </c:pt>
                <c:pt idx="15" formatCode="0.0">
                  <c:v>0</c:v>
                </c:pt>
              </c:numCache>
            </c:numRef>
          </c:val>
          <c:extLst>
            <c:ext xmlns:c16="http://schemas.microsoft.com/office/drawing/2014/chart" uri="{C3380CC4-5D6E-409C-BE32-E72D297353CC}">
              <c16:uniqueId val="{00000002-EE03-4F75-905D-46DED61AE5A2}"/>
            </c:ext>
          </c:extLst>
        </c:ser>
        <c:ser>
          <c:idx val="3"/>
          <c:order val="3"/>
          <c:tx>
            <c:strRef>
              <c:f>Inspection!$E$333</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Inspection!$A$334:$A$351</c:f>
              <c:strCache>
                <c:ptCount val="18"/>
                <c:pt idx="0">
                  <c:v>Inspection services strategy</c:v>
                </c:pt>
                <c:pt idx="1">
                  <c:v>Designated inspection bodies</c:v>
                </c:pt>
                <c:pt idx="2">
                  <c:v>National inspection bodies for external markets</c:v>
                </c:pt>
                <c:pt idx="3">
                  <c:v>Legal entity</c:v>
                </c:pt>
                <c:pt idx="4">
                  <c:v>Impartiality and independence</c:v>
                </c:pt>
                <c:pt idx="5">
                  <c:v>Financial sustainability</c:v>
                </c:pt>
                <c:pt idx="6">
                  <c:v>Top management</c:v>
                </c:pt>
                <c:pt idx="7">
                  <c:v>Organizational structure</c:v>
                </c:pt>
                <c:pt idx="8">
                  <c:v>Management and personnel</c:v>
                </c:pt>
                <c:pt idx="9">
                  <c:v>Premises</c:v>
                </c:pt>
                <c:pt idx="10">
                  <c:v>Equipment</c:v>
                </c:pt>
                <c:pt idx="11">
                  <c:v>Inspection scheme(s) scopes</c:v>
                </c:pt>
                <c:pt idx="12">
                  <c:v>Quality management system</c:v>
                </c:pt>
                <c:pt idx="13">
                  <c:v>Accreditation</c:v>
                </c:pt>
                <c:pt idx="14">
                  <c:v>Inspection process</c:v>
                </c:pt>
                <c:pt idx="15">
                  <c:v>Selection and training of inspectors</c:v>
                </c:pt>
                <c:pt idx="16">
                  <c:v>Recognition at national level</c:v>
                </c:pt>
                <c:pt idx="17">
                  <c:v>Coordination within the QI</c:v>
                </c:pt>
              </c:strCache>
            </c:strRef>
          </c:cat>
          <c:val>
            <c:numRef>
              <c:f>Inspection!$E$334:$E$351</c:f>
              <c:numCache>
                <c:formatCode>0.00</c:formatCode>
                <c:ptCount val="18"/>
                <c:pt idx="16" formatCode="0.0">
                  <c:v>0</c:v>
                </c:pt>
                <c:pt idx="17" formatCode="0.0">
                  <c:v>0</c:v>
                </c:pt>
              </c:numCache>
            </c:numRef>
          </c:val>
          <c:extLst>
            <c:ext xmlns:c16="http://schemas.microsoft.com/office/drawing/2014/chart" uri="{C3380CC4-5D6E-409C-BE32-E72D297353CC}">
              <c16:uniqueId val="{00000003-EE03-4F75-905D-46DED61AE5A2}"/>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System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'System Certification'!$B$386</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'System Certification'!$A$387:$A$409</c:f>
              <c:strCache>
                <c:ptCount val="23"/>
                <c:pt idx="0">
                  <c:v>Systems certification strategy</c:v>
                </c:pt>
                <c:pt idx="1">
                  <c:v>Designated systems certification bodies</c:v>
                </c:pt>
                <c:pt idx="2">
                  <c:v>Certification bodies for the export markets</c:v>
                </c:pt>
                <c:pt idx="3">
                  <c:v>Systems certification schemes to upgrade SMEs</c:v>
                </c:pt>
                <c:pt idx="4">
                  <c:v>Training and registration of auditors and lead auditors</c:v>
                </c:pt>
                <c:pt idx="5">
                  <c:v>Legal entity</c:v>
                </c:pt>
                <c:pt idx="6">
                  <c:v>Governance</c:v>
                </c:pt>
                <c:pt idx="7">
                  <c:v>Financial sustainability</c:v>
                </c:pt>
                <c:pt idx="8">
                  <c:v>Impartiality</c:v>
                </c:pt>
                <c:pt idx="9">
                  <c:v>Top management</c:v>
                </c:pt>
                <c:pt idx="10">
                  <c:v>Organizational structure</c:v>
                </c:pt>
                <c:pt idx="11">
                  <c:v>Management and personnel</c:v>
                </c:pt>
                <c:pt idx="12">
                  <c:v>Premises</c:v>
                </c:pt>
                <c:pt idx="13">
                  <c:v>Equipment</c:v>
                </c:pt>
                <c:pt idx="14">
                  <c:v>Systems certification scopes</c:v>
                </c:pt>
                <c:pt idx="15">
                  <c:v>Quality management system documentation</c:v>
                </c:pt>
                <c:pt idx="16">
                  <c:v>Certification process</c:v>
                </c:pt>
                <c:pt idx="17">
                  <c:v>Maintaining certification</c:v>
                </c:pt>
                <c:pt idx="18">
                  <c:v>Accreditation</c:v>
                </c:pt>
                <c:pt idx="19">
                  <c:v>Lead auditors and auditors</c:v>
                </c:pt>
                <c:pt idx="20">
                  <c:v>Recognition at national level</c:v>
                </c:pt>
                <c:pt idx="21">
                  <c:v>Recognition at international level</c:v>
                </c:pt>
                <c:pt idx="22">
                  <c:v>Coordination within the QI</c:v>
                </c:pt>
              </c:strCache>
            </c:strRef>
          </c:cat>
          <c:val>
            <c:numRef>
              <c:f>'System Certification'!$B$387:$B$409</c:f>
              <c:numCache>
                <c:formatCode>0.0</c:formatCode>
                <c:ptCount val="23"/>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2EF2-410E-AAF2-2BE64A8EFCBC}"/>
            </c:ext>
          </c:extLst>
        </c:ser>
        <c:ser>
          <c:idx val="1"/>
          <c:order val="1"/>
          <c:tx>
            <c:strRef>
              <c:f>'System Certification'!$C$386</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'System Certification'!$A$387:$A$409</c:f>
              <c:strCache>
                <c:ptCount val="23"/>
                <c:pt idx="0">
                  <c:v>Systems certification strategy</c:v>
                </c:pt>
                <c:pt idx="1">
                  <c:v>Designated systems certification bodies</c:v>
                </c:pt>
                <c:pt idx="2">
                  <c:v>Certification bodies for the export markets</c:v>
                </c:pt>
                <c:pt idx="3">
                  <c:v>Systems certification schemes to upgrade SMEs</c:v>
                </c:pt>
                <c:pt idx="4">
                  <c:v>Training and registration of auditors and lead auditors</c:v>
                </c:pt>
                <c:pt idx="5">
                  <c:v>Legal entity</c:v>
                </c:pt>
                <c:pt idx="6">
                  <c:v>Governance</c:v>
                </c:pt>
                <c:pt idx="7">
                  <c:v>Financial sustainability</c:v>
                </c:pt>
                <c:pt idx="8">
                  <c:v>Impartiality</c:v>
                </c:pt>
                <c:pt idx="9">
                  <c:v>Top management</c:v>
                </c:pt>
                <c:pt idx="10">
                  <c:v>Organizational structure</c:v>
                </c:pt>
                <c:pt idx="11">
                  <c:v>Management and personnel</c:v>
                </c:pt>
                <c:pt idx="12">
                  <c:v>Premises</c:v>
                </c:pt>
                <c:pt idx="13">
                  <c:v>Equipment</c:v>
                </c:pt>
                <c:pt idx="14">
                  <c:v>Systems certification scopes</c:v>
                </c:pt>
                <c:pt idx="15">
                  <c:v>Quality management system documentation</c:v>
                </c:pt>
                <c:pt idx="16">
                  <c:v>Certification process</c:v>
                </c:pt>
                <c:pt idx="17">
                  <c:v>Maintaining certification</c:v>
                </c:pt>
                <c:pt idx="18">
                  <c:v>Accreditation</c:v>
                </c:pt>
                <c:pt idx="19">
                  <c:v>Lead auditors and auditors</c:v>
                </c:pt>
                <c:pt idx="20">
                  <c:v>Recognition at national level</c:v>
                </c:pt>
                <c:pt idx="21">
                  <c:v>Recognition at international level</c:v>
                </c:pt>
                <c:pt idx="22">
                  <c:v>Coordination within the QI</c:v>
                </c:pt>
              </c:strCache>
            </c:strRef>
          </c:cat>
          <c:val>
            <c:numRef>
              <c:f>'System Certification'!$C$387:$C$409</c:f>
              <c:numCache>
                <c:formatCode>0.00</c:formatCode>
                <c:ptCount val="23"/>
                <c:pt idx="9" formatCode="0.0">
                  <c:v>0</c:v>
                </c:pt>
                <c:pt idx="10" formatCode="0.0">
                  <c:v>0</c:v>
                </c:pt>
                <c:pt idx="11" formatCode="0.0">
                  <c:v>0</c:v>
                </c:pt>
                <c:pt idx="12" formatCode="0.0">
                  <c:v>0</c:v>
                </c:pt>
                <c:pt idx="13" formatCode="0.0">
                  <c:v>0</c:v>
                </c:pt>
              </c:numCache>
            </c:numRef>
          </c:val>
          <c:extLst>
            <c:ext xmlns:c16="http://schemas.microsoft.com/office/drawing/2014/chart" uri="{C3380CC4-5D6E-409C-BE32-E72D297353CC}">
              <c16:uniqueId val="{00000001-2EF2-410E-AAF2-2BE64A8EFCBC}"/>
            </c:ext>
          </c:extLst>
        </c:ser>
        <c:ser>
          <c:idx val="2"/>
          <c:order val="2"/>
          <c:tx>
            <c:strRef>
              <c:f>'System Certification'!$D$386</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'System Certification'!$A$387:$A$409</c:f>
              <c:strCache>
                <c:ptCount val="23"/>
                <c:pt idx="0">
                  <c:v>Systems certification strategy</c:v>
                </c:pt>
                <c:pt idx="1">
                  <c:v>Designated systems certification bodies</c:v>
                </c:pt>
                <c:pt idx="2">
                  <c:v>Certification bodies for the export markets</c:v>
                </c:pt>
                <c:pt idx="3">
                  <c:v>Systems certification schemes to upgrade SMEs</c:v>
                </c:pt>
                <c:pt idx="4">
                  <c:v>Training and registration of auditors and lead auditors</c:v>
                </c:pt>
                <c:pt idx="5">
                  <c:v>Legal entity</c:v>
                </c:pt>
                <c:pt idx="6">
                  <c:v>Governance</c:v>
                </c:pt>
                <c:pt idx="7">
                  <c:v>Financial sustainability</c:v>
                </c:pt>
                <c:pt idx="8">
                  <c:v>Impartiality</c:v>
                </c:pt>
                <c:pt idx="9">
                  <c:v>Top management</c:v>
                </c:pt>
                <c:pt idx="10">
                  <c:v>Organizational structure</c:v>
                </c:pt>
                <c:pt idx="11">
                  <c:v>Management and personnel</c:v>
                </c:pt>
                <c:pt idx="12">
                  <c:v>Premises</c:v>
                </c:pt>
                <c:pt idx="13">
                  <c:v>Equipment</c:v>
                </c:pt>
                <c:pt idx="14">
                  <c:v>Systems certification scopes</c:v>
                </c:pt>
                <c:pt idx="15">
                  <c:v>Quality management system documentation</c:v>
                </c:pt>
                <c:pt idx="16">
                  <c:v>Certification process</c:v>
                </c:pt>
                <c:pt idx="17">
                  <c:v>Maintaining certification</c:v>
                </c:pt>
                <c:pt idx="18">
                  <c:v>Accreditation</c:v>
                </c:pt>
                <c:pt idx="19">
                  <c:v>Lead auditors and auditors</c:v>
                </c:pt>
                <c:pt idx="20">
                  <c:v>Recognition at national level</c:v>
                </c:pt>
                <c:pt idx="21">
                  <c:v>Recognition at international level</c:v>
                </c:pt>
                <c:pt idx="22">
                  <c:v>Coordination within the QI</c:v>
                </c:pt>
              </c:strCache>
            </c:strRef>
          </c:cat>
          <c:val>
            <c:numRef>
              <c:f>'System Certification'!$D$387:$D$409</c:f>
              <c:numCache>
                <c:formatCode>0.00</c:formatCode>
                <c:ptCount val="23"/>
                <c:pt idx="14" formatCode="0.0">
                  <c:v>0</c:v>
                </c:pt>
                <c:pt idx="15" formatCode="0.0">
                  <c:v>0</c:v>
                </c:pt>
                <c:pt idx="16" formatCode="0.0">
                  <c:v>0</c:v>
                </c:pt>
                <c:pt idx="17" formatCode="0.0">
                  <c:v>0</c:v>
                </c:pt>
                <c:pt idx="18" formatCode="0.0">
                  <c:v>0</c:v>
                </c:pt>
                <c:pt idx="19" formatCode="0.0">
                  <c:v>0</c:v>
                </c:pt>
              </c:numCache>
            </c:numRef>
          </c:val>
          <c:extLst>
            <c:ext xmlns:c16="http://schemas.microsoft.com/office/drawing/2014/chart" uri="{C3380CC4-5D6E-409C-BE32-E72D297353CC}">
              <c16:uniqueId val="{00000002-2EF2-410E-AAF2-2BE64A8EFCBC}"/>
            </c:ext>
          </c:extLst>
        </c:ser>
        <c:ser>
          <c:idx val="3"/>
          <c:order val="3"/>
          <c:tx>
            <c:strRef>
              <c:f>'System Certification'!$E$386</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'System Certification'!$A$387:$A$409</c:f>
              <c:strCache>
                <c:ptCount val="23"/>
                <c:pt idx="0">
                  <c:v>Systems certification strategy</c:v>
                </c:pt>
                <c:pt idx="1">
                  <c:v>Designated systems certification bodies</c:v>
                </c:pt>
                <c:pt idx="2">
                  <c:v>Certification bodies for the export markets</c:v>
                </c:pt>
                <c:pt idx="3">
                  <c:v>Systems certification schemes to upgrade SMEs</c:v>
                </c:pt>
                <c:pt idx="4">
                  <c:v>Training and registration of auditors and lead auditors</c:v>
                </c:pt>
                <c:pt idx="5">
                  <c:v>Legal entity</c:v>
                </c:pt>
                <c:pt idx="6">
                  <c:v>Governance</c:v>
                </c:pt>
                <c:pt idx="7">
                  <c:v>Financial sustainability</c:v>
                </c:pt>
                <c:pt idx="8">
                  <c:v>Impartiality</c:v>
                </c:pt>
                <c:pt idx="9">
                  <c:v>Top management</c:v>
                </c:pt>
                <c:pt idx="10">
                  <c:v>Organizational structure</c:v>
                </c:pt>
                <c:pt idx="11">
                  <c:v>Management and personnel</c:v>
                </c:pt>
                <c:pt idx="12">
                  <c:v>Premises</c:v>
                </c:pt>
                <c:pt idx="13">
                  <c:v>Equipment</c:v>
                </c:pt>
                <c:pt idx="14">
                  <c:v>Systems certification scopes</c:v>
                </c:pt>
                <c:pt idx="15">
                  <c:v>Quality management system documentation</c:v>
                </c:pt>
                <c:pt idx="16">
                  <c:v>Certification process</c:v>
                </c:pt>
                <c:pt idx="17">
                  <c:v>Maintaining certification</c:v>
                </c:pt>
                <c:pt idx="18">
                  <c:v>Accreditation</c:v>
                </c:pt>
                <c:pt idx="19">
                  <c:v>Lead auditors and auditors</c:v>
                </c:pt>
                <c:pt idx="20">
                  <c:v>Recognition at national level</c:v>
                </c:pt>
                <c:pt idx="21">
                  <c:v>Recognition at international level</c:v>
                </c:pt>
                <c:pt idx="22">
                  <c:v>Coordination within the QI</c:v>
                </c:pt>
              </c:strCache>
            </c:strRef>
          </c:cat>
          <c:val>
            <c:numRef>
              <c:f>'System Certification'!$E$387:$E$409</c:f>
              <c:numCache>
                <c:formatCode>0.00</c:formatCode>
                <c:ptCount val="23"/>
                <c:pt idx="20" formatCode="0.0">
                  <c:v>0</c:v>
                </c:pt>
                <c:pt idx="21" formatCode="0.0">
                  <c:v>0</c:v>
                </c:pt>
                <c:pt idx="22" formatCode="0.0">
                  <c:v>0</c:v>
                </c:pt>
              </c:numCache>
            </c:numRef>
          </c:val>
          <c:extLst>
            <c:ext xmlns:c16="http://schemas.microsoft.com/office/drawing/2014/chart" uri="{C3380CC4-5D6E-409C-BE32-E72D297353CC}">
              <c16:uniqueId val="{00000003-2EF2-410E-AAF2-2BE64A8EFCBC}"/>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0"/>
          <c:y val="9.8501954714048073E-2"/>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Product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'Product Certification'!$B$316</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'Product Certification'!$A$317:$A$334</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Management system documentation</c:v>
                </c:pt>
                <c:pt idx="14">
                  <c:v>Accreditation</c:v>
                </c:pt>
                <c:pt idx="15">
                  <c:v>Certification process</c:v>
                </c:pt>
                <c:pt idx="16">
                  <c:v>Recognition at national level</c:v>
                </c:pt>
                <c:pt idx="17">
                  <c:v>Coordination within the QI</c:v>
                </c:pt>
              </c:strCache>
            </c:strRef>
          </c:cat>
          <c:val>
            <c:numRef>
              <c:f>'Product Certification'!$B$317:$B$334</c:f>
              <c:numCache>
                <c:formatCode>0.0</c:formatCode>
                <c:ptCount val="18"/>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ABB-4153-85FA-15D2FF20B1CA}"/>
            </c:ext>
          </c:extLst>
        </c:ser>
        <c:ser>
          <c:idx val="1"/>
          <c:order val="1"/>
          <c:tx>
            <c:strRef>
              <c:f>'Product Certification'!$C$316</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'Product Certification'!$A$317:$A$334</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Management system documentation</c:v>
                </c:pt>
                <c:pt idx="14">
                  <c:v>Accreditation</c:v>
                </c:pt>
                <c:pt idx="15">
                  <c:v>Certification process</c:v>
                </c:pt>
                <c:pt idx="16">
                  <c:v>Recognition at national level</c:v>
                </c:pt>
                <c:pt idx="17">
                  <c:v>Coordination within the QI</c:v>
                </c:pt>
              </c:strCache>
            </c:strRef>
          </c:cat>
          <c:val>
            <c:numRef>
              <c:f>'Product Certification'!$C$317:$C$334</c:f>
              <c:numCache>
                <c:formatCode>0.0</c:formatCode>
                <c:ptCount val="18"/>
                <c:pt idx="7">
                  <c:v>0</c:v>
                </c:pt>
                <c:pt idx="8">
                  <c:v>0</c:v>
                </c:pt>
                <c:pt idx="9">
                  <c:v>0</c:v>
                </c:pt>
                <c:pt idx="10">
                  <c:v>0</c:v>
                </c:pt>
                <c:pt idx="11">
                  <c:v>0</c:v>
                </c:pt>
              </c:numCache>
            </c:numRef>
          </c:val>
          <c:extLst>
            <c:ext xmlns:c16="http://schemas.microsoft.com/office/drawing/2014/chart" uri="{C3380CC4-5D6E-409C-BE32-E72D297353CC}">
              <c16:uniqueId val="{00000001-9ABB-4153-85FA-15D2FF20B1CA}"/>
            </c:ext>
          </c:extLst>
        </c:ser>
        <c:ser>
          <c:idx val="2"/>
          <c:order val="2"/>
          <c:tx>
            <c:strRef>
              <c:f>'Product Certification'!$D$316</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'Product Certification'!$A$317:$A$334</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Management system documentation</c:v>
                </c:pt>
                <c:pt idx="14">
                  <c:v>Accreditation</c:v>
                </c:pt>
                <c:pt idx="15">
                  <c:v>Certification process</c:v>
                </c:pt>
                <c:pt idx="16">
                  <c:v>Recognition at national level</c:v>
                </c:pt>
                <c:pt idx="17">
                  <c:v>Coordination within the QI</c:v>
                </c:pt>
              </c:strCache>
            </c:strRef>
          </c:cat>
          <c:val>
            <c:numRef>
              <c:f>'Product Certification'!$D$317:$D$334</c:f>
              <c:numCache>
                <c:formatCode>0.0</c:formatCode>
                <c:ptCount val="18"/>
                <c:pt idx="12">
                  <c:v>0</c:v>
                </c:pt>
                <c:pt idx="13">
                  <c:v>0</c:v>
                </c:pt>
                <c:pt idx="14">
                  <c:v>0</c:v>
                </c:pt>
                <c:pt idx="15">
                  <c:v>0</c:v>
                </c:pt>
              </c:numCache>
            </c:numRef>
          </c:val>
          <c:extLst>
            <c:ext xmlns:c16="http://schemas.microsoft.com/office/drawing/2014/chart" uri="{C3380CC4-5D6E-409C-BE32-E72D297353CC}">
              <c16:uniqueId val="{00000002-9ABB-4153-85FA-15D2FF20B1CA}"/>
            </c:ext>
          </c:extLst>
        </c:ser>
        <c:ser>
          <c:idx val="3"/>
          <c:order val="3"/>
          <c:tx>
            <c:strRef>
              <c:f>'Product Certification'!$E$316</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'Product Certification'!$A$317:$A$334</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Management system documentation</c:v>
                </c:pt>
                <c:pt idx="14">
                  <c:v>Accreditation</c:v>
                </c:pt>
                <c:pt idx="15">
                  <c:v>Certification process</c:v>
                </c:pt>
                <c:pt idx="16">
                  <c:v>Recognition at national level</c:v>
                </c:pt>
                <c:pt idx="17">
                  <c:v>Coordination within the QI</c:v>
                </c:pt>
              </c:strCache>
            </c:strRef>
          </c:cat>
          <c:val>
            <c:numRef>
              <c:f>'Product Certification'!$E$317:$E$334</c:f>
              <c:numCache>
                <c:formatCode>0.0</c:formatCode>
                <c:ptCount val="18"/>
                <c:pt idx="16">
                  <c:v>0</c:v>
                </c:pt>
                <c:pt idx="17">
                  <c:v>0</c:v>
                </c:pt>
              </c:numCache>
            </c:numRef>
          </c:val>
          <c:extLst>
            <c:ext xmlns:c16="http://schemas.microsoft.com/office/drawing/2014/chart" uri="{C3380CC4-5D6E-409C-BE32-E72D297353CC}">
              <c16:uniqueId val="{00000003-9ABB-4153-85FA-15D2FF20B1CA}"/>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Standards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30307951160878038"/>
          <c:y val="0.28975550629005897"/>
          <c:w val="0.4878831325743429"/>
          <c:h val="0.6040905244725866"/>
        </c:manualLayout>
      </c:layout>
      <c:radarChart>
        <c:radarStyle val="filled"/>
        <c:varyColors val="0"/>
        <c:ser>
          <c:idx val="0"/>
          <c:order val="0"/>
          <c:tx>
            <c:strRef>
              <c:f>Standards!$B$546</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Standards!$A$547:$A$576</c:f>
              <c:strCache>
                <c:ptCount val="30"/>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Structuring of standardization</c:v>
                </c:pt>
                <c:pt idx="13">
                  <c:v>Technical committees</c:v>
                </c:pt>
                <c:pt idx="14">
                  <c:v>New project approval and work programme</c:v>
                </c:pt>
                <c:pt idx="15">
                  <c:v>Committee process</c:v>
                </c:pt>
                <c:pt idx="16">
                  <c:v>Relevance of standards</c:v>
                </c:pt>
                <c:pt idx="17">
                  <c:v>Coherence of standards</c:v>
                </c:pt>
                <c:pt idx="18">
                  <c:v>Public comment</c:v>
                </c:pt>
                <c:pt idx="19">
                  <c:v>National standards</c:v>
                </c:pt>
                <c:pt idx="20">
                  <c:v>Procedures of standardization</c:v>
                </c:pt>
                <c:pt idx="21">
                  <c:v>Adoptions of national standards</c:v>
                </c:pt>
                <c:pt idx="22">
                  <c:v>Standards information</c:v>
                </c:pt>
                <c:pt idx="23">
                  <c:v>WTO TBT Inquiry Point</c:v>
                </c:pt>
                <c:pt idx="24">
                  <c:v>Training system</c:v>
                </c:pt>
                <c:pt idx="25">
                  <c:v>Liaison with international organizations</c:v>
                </c:pt>
                <c:pt idx="26">
                  <c:v>Liaison with regional organizations</c:v>
                </c:pt>
                <c:pt idx="27">
                  <c:v>Coordination within the QI</c:v>
                </c:pt>
                <c:pt idx="28">
                  <c:v>Standards development organizations</c:v>
                </c:pt>
                <c:pt idx="29">
                  <c:v>Stakeholder engagement</c:v>
                </c:pt>
              </c:strCache>
            </c:strRef>
          </c:cat>
          <c:val>
            <c:numRef>
              <c:f>Standards!$B$547:$B$576</c:f>
              <c:numCache>
                <c:formatCode>0.0</c:formatCode>
                <c:ptCount val="30"/>
                <c:pt idx="0">
                  <c:v>0</c:v>
                </c:pt>
                <c:pt idx="1">
                  <c:v>0</c:v>
                </c:pt>
                <c:pt idx="2">
                  <c:v>0</c:v>
                </c:pt>
                <c:pt idx="3">
                  <c:v>0</c:v>
                </c:pt>
                <c:pt idx="4">
                  <c:v>0</c:v>
                </c:pt>
                <c:pt idx="5">
                  <c:v>0</c:v>
                </c:pt>
              </c:numCache>
            </c:numRef>
          </c:val>
          <c:extLst>
            <c:ext xmlns:c16="http://schemas.microsoft.com/office/drawing/2014/chart" uri="{C3380CC4-5D6E-409C-BE32-E72D297353CC}">
              <c16:uniqueId val="{00000000-7215-8D4A-9097-8015415F51BE}"/>
            </c:ext>
          </c:extLst>
        </c:ser>
        <c:ser>
          <c:idx val="1"/>
          <c:order val="1"/>
          <c:tx>
            <c:strRef>
              <c:f>Standards!$C$546</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Standards!$A$547:$A$576</c:f>
              <c:strCache>
                <c:ptCount val="30"/>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Structuring of standardization</c:v>
                </c:pt>
                <c:pt idx="13">
                  <c:v>Technical committees</c:v>
                </c:pt>
                <c:pt idx="14">
                  <c:v>New project approval and work programme</c:v>
                </c:pt>
                <c:pt idx="15">
                  <c:v>Committee process</c:v>
                </c:pt>
                <c:pt idx="16">
                  <c:v>Relevance of standards</c:v>
                </c:pt>
                <c:pt idx="17">
                  <c:v>Coherence of standards</c:v>
                </c:pt>
                <c:pt idx="18">
                  <c:v>Public comment</c:v>
                </c:pt>
                <c:pt idx="19">
                  <c:v>National standards</c:v>
                </c:pt>
                <c:pt idx="20">
                  <c:v>Procedures of standardization</c:v>
                </c:pt>
                <c:pt idx="21">
                  <c:v>Adoptions of national standards</c:v>
                </c:pt>
                <c:pt idx="22">
                  <c:v>Standards information</c:v>
                </c:pt>
                <c:pt idx="23">
                  <c:v>WTO TBT Inquiry Point</c:v>
                </c:pt>
                <c:pt idx="24">
                  <c:v>Training system</c:v>
                </c:pt>
                <c:pt idx="25">
                  <c:v>Liaison with international organizations</c:v>
                </c:pt>
                <c:pt idx="26">
                  <c:v>Liaison with regional organizations</c:v>
                </c:pt>
                <c:pt idx="27">
                  <c:v>Coordination within the QI</c:v>
                </c:pt>
                <c:pt idx="28">
                  <c:v>Standards development organizations</c:v>
                </c:pt>
                <c:pt idx="29">
                  <c:v>Stakeholder engagement</c:v>
                </c:pt>
              </c:strCache>
            </c:strRef>
          </c:cat>
          <c:val>
            <c:numRef>
              <c:f>Standards!$C$547:$C$576</c:f>
              <c:numCache>
                <c:formatCode>0.00</c:formatCode>
                <c:ptCount val="30"/>
                <c:pt idx="6" formatCode="0.0">
                  <c:v>0</c:v>
                </c:pt>
                <c:pt idx="7" formatCode="0.0">
                  <c:v>0</c:v>
                </c:pt>
                <c:pt idx="8" formatCode="0.0">
                  <c:v>0</c:v>
                </c:pt>
                <c:pt idx="9" formatCode="0.0">
                  <c:v>0</c:v>
                </c:pt>
                <c:pt idx="10" formatCode="0.0">
                  <c:v>0</c:v>
                </c:pt>
              </c:numCache>
            </c:numRef>
          </c:val>
          <c:extLst>
            <c:ext xmlns:c16="http://schemas.microsoft.com/office/drawing/2014/chart" uri="{C3380CC4-5D6E-409C-BE32-E72D297353CC}">
              <c16:uniqueId val="{00000001-7215-8D4A-9097-8015415F51BE}"/>
            </c:ext>
          </c:extLst>
        </c:ser>
        <c:ser>
          <c:idx val="2"/>
          <c:order val="2"/>
          <c:tx>
            <c:strRef>
              <c:f>Standards!$D$546</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Standards!$A$547:$A$576</c:f>
              <c:strCache>
                <c:ptCount val="30"/>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Structuring of standardization</c:v>
                </c:pt>
                <c:pt idx="13">
                  <c:v>Technical committees</c:v>
                </c:pt>
                <c:pt idx="14">
                  <c:v>New project approval and work programme</c:v>
                </c:pt>
                <c:pt idx="15">
                  <c:v>Committee process</c:v>
                </c:pt>
                <c:pt idx="16">
                  <c:v>Relevance of standards</c:v>
                </c:pt>
                <c:pt idx="17">
                  <c:v>Coherence of standards</c:v>
                </c:pt>
                <c:pt idx="18">
                  <c:v>Public comment</c:v>
                </c:pt>
                <c:pt idx="19">
                  <c:v>National standards</c:v>
                </c:pt>
                <c:pt idx="20">
                  <c:v>Procedures of standardization</c:v>
                </c:pt>
                <c:pt idx="21">
                  <c:v>Adoptions of national standards</c:v>
                </c:pt>
                <c:pt idx="22">
                  <c:v>Standards information</c:v>
                </c:pt>
                <c:pt idx="23">
                  <c:v>WTO TBT Inquiry Point</c:v>
                </c:pt>
                <c:pt idx="24">
                  <c:v>Training system</c:v>
                </c:pt>
                <c:pt idx="25">
                  <c:v>Liaison with international organizations</c:v>
                </c:pt>
                <c:pt idx="26">
                  <c:v>Liaison with regional organizations</c:v>
                </c:pt>
                <c:pt idx="27">
                  <c:v>Coordination within the QI</c:v>
                </c:pt>
                <c:pt idx="28">
                  <c:v>Standards development organizations</c:v>
                </c:pt>
                <c:pt idx="29">
                  <c:v>Stakeholder engagement</c:v>
                </c:pt>
              </c:strCache>
            </c:strRef>
          </c:cat>
          <c:val>
            <c:numRef>
              <c:f>Standards!$D$547:$D$576</c:f>
              <c:numCache>
                <c:formatCode>0.00</c:formatCode>
                <c:ptCount val="30"/>
                <c:pt idx="11" formatCode="0.0">
                  <c:v>0</c:v>
                </c:pt>
                <c:pt idx="12" formatCode="0.0">
                  <c:v>0</c:v>
                </c:pt>
                <c:pt idx="13" formatCode="0.0">
                  <c:v>0</c:v>
                </c:pt>
                <c:pt idx="14" formatCode="0.0">
                  <c:v>0</c:v>
                </c:pt>
                <c:pt idx="15" formatCode="0.0">
                  <c:v>0</c:v>
                </c:pt>
                <c:pt idx="16" formatCode="0.0">
                  <c:v>0</c:v>
                </c:pt>
                <c:pt idx="17" formatCode="0.0">
                  <c:v>0</c:v>
                </c:pt>
                <c:pt idx="18" formatCode="0.0">
                  <c:v>0</c:v>
                </c:pt>
                <c:pt idx="19" formatCode="0.0">
                  <c:v>0</c:v>
                </c:pt>
                <c:pt idx="20" formatCode="0.0">
                  <c:v>0</c:v>
                </c:pt>
                <c:pt idx="21" formatCode="0.0">
                  <c:v>0</c:v>
                </c:pt>
                <c:pt idx="22" formatCode="0.0">
                  <c:v>0</c:v>
                </c:pt>
              </c:numCache>
            </c:numRef>
          </c:val>
          <c:extLst>
            <c:ext xmlns:c16="http://schemas.microsoft.com/office/drawing/2014/chart" uri="{C3380CC4-5D6E-409C-BE32-E72D297353CC}">
              <c16:uniqueId val="{00000002-7215-8D4A-9097-8015415F51BE}"/>
            </c:ext>
          </c:extLst>
        </c:ser>
        <c:ser>
          <c:idx val="3"/>
          <c:order val="3"/>
          <c:tx>
            <c:strRef>
              <c:f>Standards!$E$546</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Standards!$A$547:$A$576</c:f>
              <c:strCache>
                <c:ptCount val="30"/>
                <c:pt idx="0">
                  <c:v>Standards strategy</c:v>
                </c:pt>
                <c:pt idx="1">
                  <c:v>Legal entity</c:v>
                </c:pt>
                <c:pt idx="2">
                  <c:v>Autonomy index</c:v>
                </c:pt>
                <c:pt idx="3">
                  <c:v>Legal standing of national standards</c:v>
                </c:pt>
                <c:pt idx="4">
                  <c:v>Governance</c:v>
                </c:pt>
                <c:pt idx="5">
                  <c:v>Financial sustainability</c:v>
                </c:pt>
                <c:pt idx="6">
                  <c:v>Chief executive officer</c:v>
                </c:pt>
                <c:pt idx="7">
                  <c:v>Organizational structure</c:v>
                </c:pt>
                <c:pt idx="8">
                  <c:v>Management and personnel</c:v>
                </c:pt>
                <c:pt idx="9">
                  <c:v>Premises</c:v>
                </c:pt>
                <c:pt idx="10">
                  <c:v>Equipment</c:v>
                </c:pt>
                <c:pt idx="11">
                  <c:v>Standard for a standard</c:v>
                </c:pt>
                <c:pt idx="12">
                  <c:v>Structuring of standardization</c:v>
                </c:pt>
                <c:pt idx="13">
                  <c:v>Technical committees</c:v>
                </c:pt>
                <c:pt idx="14">
                  <c:v>New project approval and work programme</c:v>
                </c:pt>
                <c:pt idx="15">
                  <c:v>Committee process</c:v>
                </c:pt>
                <c:pt idx="16">
                  <c:v>Relevance of standards</c:v>
                </c:pt>
                <c:pt idx="17">
                  <c:v>Coherence of standards</c:v>
                </c:pt>
                <c:pt idx="18">
                  <c:v>Public comment</c:v>
                </c:pt>
                <c:pt idx="19">
                  <c:v>National standards</c:v>
                </c:pt>
                <c:pt idx="20">
                  <c:v>Procedures of standardization</c:v>
                </c:pt>
                <c:pt idx="21">
                  <c:v>Adoptions of national standards</c:v>
                </c:pt>
                <c:pt idx="22">
                  <c:v>Standards information</c:v>
                </c:pt>
                <c:pt idx="23">
                  <c:v>WTO TBT Inquiry Point</c:v>
                </c:pt>
                <c:pt idx="24">
                  <c:v>Training system</c:v>
                </c:pt>
                <c:pt idx="25">
                  <c:v>Liaison with international organizations</c:v>
                </c:pt>
                <c:pt idx="26">
                  <c:v>Liaison with regional organizations</c:v>
                </c:pt>
                <c:pt idx="27">
                  <c:v>Coordination within the QI</c:v>
                </c:pt>
                <c:pt idx="28">
                  <c:v>Standards development organizations</c:v>
                </c:pt>
                <c:pt idx="29">
                  <c:v>Stakeholder engagement</c:v>
                </c:pt>
              </c:strCache>
            </c:strRef>
          </c:cat>
          <c:val>
            <c:numRef>
              <c:f>Standards!$E$547:$E$576</c:f>
              <c:numCache>
                <c:formatCode>0.00</c:formatCode>
                <c:ptCount val="30"/>
                <c:pt idx="23" formatCode="0.0">
                  <c:v>0</c:v>
                </c:pt>
                <c:pt idx="24" formatCode="0.0">
                  <c:v>0</c:v>
                </c:pt>
                <c:pt idx="25" formatCode="0.0">
                  <c:v>0</c:v>
                </c:pt>
                <c:pt idx="26" formatCode="0.0">
                  <c:v>0</c:v>
                </c:pt>
                <c:pt idx="27" formatCode="0.0">
                  <c:v>0</c:v>
                </c:pt>
                <c:pt idx="28" formatCode="0.0">
                  <c:v>0</c:v>
                </c:pt>
                <c:pt idx="29" formatCode="0.0">
                  <c:v>0</c:v>
                </c:pt>
              </c:numCache>
            </c:numRef>
          </c:val>
          <c:extLst>
            <c:ext xmlns:c16="http://schemas.microsoft.com/office/drawing/2014/chart" uri="{C3380CC4-5D6E-409C-BE32-E72D297353CC}">
              <c16:uniqueId val="{00000003-7215-8D4A-9097-8015415F51BE}"/>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Certification of Persons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'Person Certification'!$B$350</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'Person Certification'!$A$351:$A$370</c:f>
              <c:strCache>
                <c:ptCount val="20"/>
                <c:pt idx="0">
                  <c:v>Certification of persons strategy</c:v>
                </c:pt>
                <c:pt idx="1">
                  <c:v>Designated certification of persons bodies</c:v>
                </c:pt>
                <c:pt idx="2">
                  <c:v>Legal entity</c:v>
                </c:pt>
                <c:pt idx="3">
                  <c:v>Governance</c:v>
                </c:pt>
                <c:pt idx="4">
                  <c:v>Impartiality</c:v>
                </c:pt>
                <c:pt idx="5">
                  <c:v>Financial sustainability &amp; liability</c:v>
                </c:pt>
                <c:pt idx="6">
                  <c:v>Top management</c:v>
                </c:pt>
                <c:pt idx="7">
                  <c:v>Organizational structure</c:v>
                </c:pt>
                <c:pt idx="8">
                  <c:v>Management and personnel</c:v>
                </c:pt>
                <c:pt idx="9">
                  <c:v>Premises</c:v>
                </c:pt>
                <c:pt idx="10">
                  <c:v>Equipment</c:v>
                </c:pt>
                <c:pt idx="11">
                  <c:v>Scopes of certification</c:v>
                </c:pt>
                <c:pt idx="12">
                  <c:v>Examiners</c:v>
                </c:pt>
                <c:pt idx="13">
                  <c:v>Management system documentation</c:v>
                </c:pt>
                <c:pt idx="14">
                  <c:v>Accreditation</c:v>
                </c:pt>
                <c:pt idx="15">
                  <c:v>Certification process</c:v>
                </c:pt>
                <c:pt idx="16">
                  <c:v>Recertification</c:v>
                </c:pt>
                <c:pt idx="17">
                  <c:v>Recognition at national level</c:v>
                </c:pt>
                <c:pt idx="18">
                  <c:v>Recognition at international level</c:v>
                </c:pt>
                <c:pt idx="19">
                  <c:v>Coordination within the QI</c:v>
                </c:pt>
              </c:strCache>
            </c:strRef>
          </c:cat>
          <c:val>
            <c:numRef>
              <c:f>'Person Certification'!$B$351:$B$370</c:f>
              <c:numCache>
                <c:formatCode>0.0</c:formatCode>
                <c:ptCount val="20"/>
                <c:pt idx="0">
                  <c:v>0</c:v>
                </c:pt>
                <c:pt idx="1">
                  <c:v>0</c:v>
                </c:pt>
                <c:pt idx="2">
                  <c:v>0</c:v>
                </c:pt>
                <c:pt idx="3">
                  <c:v>0</c:v>
                </c:pt>
                <c:pt idx="4">
                  <c:v>0</c:v>
                </c:pt>
                <c:pt idx="5">
                  <c:v>0</c:v>
                </c:pt>
              </c:numCache>
            </c:numRef>
          </c:val>
          <c:extLst>
            <c:ext xmlns:c16="http://schemas.microsoft.com/office/drawing/2014/chart" uri="{C3380CC4-5D6E-409C-BE32-E72D297353CC}">
              <c16:uniqueId val="{00000000-7AF5-7143-99C4-ED7DBA13F374}"/>
            </c:ext>
          </c:extLst>
        </c:ser>
        <c:ser>
          <c:idx val="1"/>
          <c:order val="1"/>
          <c:tx>
            <c:strRef>
              <c:f>'Person Certification'!$C$350</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'Person Certification'!$A$351:$A$370</c:f>
              <c:strCache>
                <c:ptCount val="20"/>
                <c:pt idx="0">
                  <c:v>Certification of persons strategy</c:v>
                </c:pt>
                <c:pt idx="1">
                  <c:v>Designated certification of persons bodies</c:v>
                </c:pt>
                <c:pt idx="2">
                  <c:v>Legal entity</c:v>
                </c:pt>
                <c:pt idx="3">
                  <c:v>Governance</c:v>
                </c:pt>
                <c:pt idx="4">
                  <c:v>Impartiality</c:v>
                </c:pt>
                <c:pt idx="5">
                  <c:v>Financial sustainability &amp; liability</c:v>
                </c:pt>
                <c:pt idx="6">
                  <c:v>Top management</c:v>
                </c:pt>
                <c:pt idx="7">
                  <c:v>Organizational structure</c:v>
                </c:pt>
                <c:pt idx="8">
                  <c:v>Management and personnel</c:v>
                </c:pt>
                <c:pt idx="9">
                  <c:v>Premises</c:v>
                </c:pt>
                <c:pt idx="10">
                  <c:v>Equipment</c:v>
                </c:pt>
                <c:pt idx="11">
                  <c:v>Scopes of certification</c:v>
                </c:pt>
                <c:pt idx="12">
                  <c:v>Examiners</c:v>
                </c:pt>
                <c:pt idx="13">
                  <c:v>Management system documentation</c:v>
                </c:pt>
                <c:pt idx="14">
                  <c:v>Accreditation</c:v>
                </c:pt>
                <c:pt idx="15">
                  <c:v>Certification process</c:v>
                </c:pt>
                <c:pt idx="16">
                  <c:v>Recertification</c:v>
                </c:pt>
                <c:pt idx="17">
                  <c:v>Recognition at national level</c:v>
                </c:pt>
                <c:pt idx="18">
                  <c:v>Recognition at international level</c:v>
                </c:pt>
                <c:pt idx="19">
                  <c:v>Coordination within the QI</c:v>
                </c:pt>
              </c:strCache>
            </c:strRef>
          </c:cat>
          <c:val>
            <c:numRef>
              <c:f>'Product Certification'!$C$317:$C$334</c:f>
              <c:numCache>
                <c:formatCode>0.0</c:formatCode>
                <c:ptCount val="18"/>
                <c:pt idx="7">
                  <c:v>0</c:v>
                </c:pt>
                <c:pt idx="8">
                  <c:v>0</c:v>
                </c:pt>
                <c:pt idx="9">
                  <c:v>0</c:v>
                </c:pt>
                <c:pt idx="10">
                  <c:v>0</c:v>
                </c:pt>
                <c:pt idx="11">
                  <c:v>0</c:v>
                </c:pt>
              </c:numCache>
            </c:numRef>
          </c:val>
          <c:extLst>
            <c:ext xmlns:c16="http://schemas.microsoft.com/office/drawing/2014/chart" uri="{C3380CC4-5D6E-409C-BE32-E72D297353CC}">
              <c16:uniqueId val="{00000001-7AF5-7143-99C4-ED7DBA13F374}"/>
            </c:ext>
          </c:extLst>
        </c:ser>
        <c:ser>
          <c:idx val="2"/>
          <c:order val="2"/>
          <c:tx>
            <c:strRef>
              <c:f>'Person Certification'!$D$350</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'Person Certification'!$A$351:$A$370</c:f>
              <c:strCache>
                <c:ptCount val="20"/>
                <c:pt idx="0">
                  <c:v>Certification of persons strategy</c:v>
                </c:pt>
                <c:pt idx="1">
                  <c:v>Designated certification of persons bodies</c:v>
                </c:pt>
                <c:pt idx="2">
                  <c:v>Legal entity</c:v>
                </c:pt>
                <c:pt idx="3">
                  <c:v>Governance</c:v>
                </c:pt>
                <c:pt idx="4">
                  <c:v>Impartiality</c:v>
                </c:pt>
                <c:pt idx="5">
                  <c:v>Financial sustainability &amp; liability</c:v>
                </c:pt>
                <c:pt idx="6">
                  <c:v>Top management</c:v>
                </c:pt>
                <c:pt idx="7">
                  <c:v>Organizational structure</c:v>
                </c:pt>
                <c:pt idx="8">
                  <c:v>Management and personnel</c:v>
                </c:pt>
                <c:pt idx="9">
                  <c:v>Premises</c:v>
                </c:pt>
                <c:pt idx="10">
                  <c:v>Equipment</c:v>
                </c:pt>
                <c:pt idx="11">
                  <c:v>Scopes of certification</c:v>
                </c:pt>
                <c:pt idx="12">
                  <c:v>Examiners</c:v>
                </c:pt>
                <c:pt idx="13">
                  <c:v>Management system documentation</c:v>
                </c:pt>
                <c:pt idx="14">
                  <c:v>Accreditation</c:v>
                </c:pt>
                <c:pt idx="15">
                  <c:v>Certification process</c:v>
                </c:pt>
                <c:pt idx="16">
                  <c:v>Recertification</c:v>
                </c:pt>
                <c:pt idx="17">
                  <c:v>Recognition at national level</c:v>
                </c:pt>
                <c:pt idx="18">
                  <c:v>Recognition at international level</c:v>
                </c:pt>
                <c:pt idx="19">
                  <c:v>Coordination within the QI</c:v>
                </c:pt>
              </c:strCache>
            </c:strRef>
          </c:cat>
          <c:val>
            <c:numRef>
              <c:f>'Person Certification'!$D$351:$D$370</c:f>
              <c:numCache>
                <c:formatCode>0.0</c:formatCode>
                <c:ptCount val="20"/>
                <c:pt idx="11">
                  <c:v>0</c:v>
                </c:pt>
                <c:pt idx="12">
                  <c:v>0</c:v>
                </c:pt>
                <c:pt idx="13">
                  <c:v>0</c:v>
                </c:pt>
                <c:pt idx="14">
                  <c:v>0</c:v>
                </c:pt>
                <c:pt idx="15">
                  <c:v>0</c:v>
                </c:pt>
                <c:pt idx="16">
                  <c:v>0</c:v>
                </c:pt>
              </c:numCache>
            </c:numRef>
          </c:val>
          <c:extLst>
            <c:ext xmlns:c16="http://schemas.microsoft.com/office/drawing/2014/chart" uri="{C3380CC4-5D6E-409C-BE32-E72D297353CC}">
              <c16:uniqueId val="{00000002-7AF5-7143-99C4-ED7DBA13F374}"/>
            </c:ext>
          </c:extLst>
        </c:ser>
        <c:ser>
          <c:idx val="3"/>
          <c:order val="3"/>
          <c:tx>
            <c:strRef>
              <c:f>'Person Certification'!$E$350</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'Person Certification'!$A$351:$A$370</c:f>
              <c:strCache>
                <c:ptCount val="20"/>
                <c:pt idx="0">
                  <c:v>Certification of persons strategy</c:v>
                </c:pt>
                <c:pt idx="1">
                  <c:v>Designated certification of persons bodies</c:v>
                </c:pt>
                <c:pt idx="2">
                  <c:v>Legal entity</c:v>
                </c:pt>
                <c:pt idx="3">
                  <c:v>Governance</c:v>
                </c:pt>
                <c:pt idx="4">
                  <c:v>Impartiality</c:v>
                </c:pt>
                <c:pt idx="5">
                  <c:v>Financial sustainability &amp; liability</c:v>
                </c:pt>
                <c:pt idx="6">
                  <c:v>Top management</c:v>
                </c:pt>
                <c:pt idx="7">
                  <c:v>Organizational structure</c:v>
                </c:pt>
                <c:pt idx="8">
                  <c:v>Management and personnel</c:v>
                </c:pt>
                <c:pt idx="9">
                  <c:v>Premises</c:v>
                </c:pt>
                <c:pt idx="10">
                  <c:v>Equipment</c:v>
                </c:pt>
                <c:pt idx="11">
                  <c:v>Scopes of certification</c:v>
                </c:pt>
                <c:pt idx="12">
                  <c:v>Examiners</c:v>
                </c:pt>
                <c:pt idx="13">
                  <c:v>Management system documentation</c:v>
                </c:pt>
                <c:pt idx="14">
                  <c:v>Accreditation</c:v>
                </c:pt>
                <c:pt idx="15">
                  <c:v>Certification process</c:v>
                </c:pt>
                <c:pt idx="16">
                  <c:v>Recertification</c:v>
                </c:pt>
                <c:pt idx="17">
                  <c:v>Recognition at national level</c:v>
                </c:pt>
                <c:pt idx="18">
                  <c:v>Recognition at international level</c:v>
                </c:pt>
                <c:pt idx="19">
                  <c:v>Coordination within the QI</c:v>
                </c:pt>
              </c:strCache>
            </c:strRef>
          </c:cat>
          <c:val>
            <c:numRef>
              <c:f>'Person Certification'!$E$351:$E$370</c:f>
              <c:numCache>
                <c:formatCode>0.0</c:formatCode>
                <c:ptCount val="20"/>
                <c:pt idx="17">
                  <c:v>0</c:v>
                </c:pt>
                <c:pt idx="18">
                  <c:v>0</c:v>
                </c:pt>
                <c:pt idx="19">
                  <c:v>0</c:v>
                </c:pt>
              </c:numCache>
            </c:numRef>
          </c:val>
          <c:extLst>
            <c:ext xmlns:c16="http://schemas.microsoft.com/office/drawing/2014/chart" uri="{C3380CC4-5D6E-409C-BE32-E72D297353CC}">
              <c16:uniqueId val="{00000003-7AF5-7143-99C4-ED7DBA13F374}"/>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Legal Metrology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'Legal Metrology'!$B$362</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'Legal Metrology'!$A$363:$A$382</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Type approval of measuring instruments</c:v>
                </c:pt>
                <c:pt idx="12">
                  <c:v>Verification Services</c:v>
                </c:pt>
                <c:pt idx="13">
                  <c:v>Market surveillance</c:v>
                </c:pt>
                <c:pt idx="14">
                  <c:v>Training System</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Metrology'!$B$363:$B$382</c:f>
              <c:numCache>
                <c:formatCode>0.0</c:formatCode>
                <c:ptCount val="20"/>
                <c:pt idx="0">
                  <c:v>0</c:v>
                </c:pt>
                <c:pt idx="1">
                  <c:v>0</c:v>
                </c:pt>
                <c:pt idx="2">
                  <c:v>0</c:v>
                </c:pt>
                <c:pt idx="3">
                  <c:v>0</c:v>
                </c:pt>
              </c:numCache>
            </c:numRef>
          </c:val>
          <c:extLst>
            <c:ext xmlns:c16="http://schemas.microsoft.com/office/drawing/2014/chart" uri="{C3380CC4-5D6E-409C-BE32-E72D297353CC}">
              <c16:uniqueId val="{00000000-32E4-5F4F-8021-098044373D91}"/>
            </c:ext>
          </c:extLst>
        </c:ser>
        <c:ser>
          <c:idx val="1"/>
          <c:order val="1"/>
          <c:tx>
            <c:strRef>
              <c:f>'Legal Metrology'!$C$362</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'Legal Metrology'!$A$363:$A$382</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Type approval of measuring instruments</c:v>
                </c:pt>
                <c:pt idx="12">
                  <c:v>Verification Services</c:v>
                </c:pt>
                <c:pt idx="13">
                  <c:v>Market surveillance</c:v>
                </c:pt>
                <c:pt idx="14">
                  <c:v>Training System</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Metrology'!$C$363:$C$382</c:f>
              <c:numCache>
                <c:formatCode>0.00</c:formatCode>
                <c:ptCount val="20"/>
                <c:pt idx="4" formatCode="0.0">
                  <c:v>0</c:v>
                </c:pt>
                <c:pt idx="5" formatCode="0.0">
                  <c:v>0</c:v>
                </c:pt>
                <c:pt idx="6" formatCode="0.0">
                  <c:v>0</c:v>
                </c:pt>
                <c:pt idx="7" formatCode="0.0">
                  <c:v>0</c:v>
                </c:pt>
                <c:pt idx="8" formatCode="0.0">
                  <c:v>0</c:v>
                </c:pt>
                <c:pt idx="9" formatCode="0.0">
                  <c:v>0</c:v>
                </c:pt>
              </c:numCache>
            </c:numRef>
          </c:val>
          <c:extLst>
            <c:ext xmlns:c16="http://schemas.microsoft.com/office/drawing/2014/chart" uri="{C3380CC4-5D6E-409C-BE32-E72D297353CC}">
              <c16:uniqueId val="{00000001-32E4-5F4F-8021-098044373D91}"/>
            </c:ext>
          </c:extLst>
        </c:ser>
        <c:ser>
          <c:idx val="2"/>
          <c:order val="2"/>
          <c:tx>
            <c:strRef>
              <c:f>'Legal Metrology'!$D$362</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'Legal Metrology'!$A$363:$A$382</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Type approval of measuring instruments</c:v>
                </c:pt>
                <c:pt idx="12">
                  <c:v>Verification Services</c:v>
                </c:pt>
                <c:pt idx="13">
                  <c:v>Market surveillance</c:v>
                </c:pt>
                <c:pt idx="14">
                  <c:v>Training System</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Metrology'!$D$363:$D$382</c:f>
              <c:numCache>
                <c:formatCode>0.00</c:formatCode>
                <c:ptCount val="20"/>
                <c:pt idx="10" formatCode="0.0">
                  <c:v>0</c:v>
                </c:pt>
                <c:pt idx="11" formatCode="0.0">
                  <c:v>0</c:v>
                </c:pt>
                <c:pt idx="12" formatCode="0.0">
                  <c:v>0</c:v>
                </c:pt>
                <c:pt idx="13" formatCode="0.0">
                  <c:v>0</c:v>
                </c:pt>
                <c:pt idx="14" formatCode="0.0">
                  <c:v>0</c:v>
                </c:pt>
              </c:numCache>
            </c:numRef>
          </c:val>
          <c:extLst>
            <c:ext xmlns:c16="http://schemas.microsoft.com/office/drawing/2014/chart" uri="{C3380CC4-5D6E-409C-BE32-E72D297353CC}">
              <c16:uniqueId val="{00000002-32E4-5F4F-8021-098044373D91}"/>
            </c:ext>
          </c:extLst>
        </c:ser>
        <c:ser>
          <c:idx val="3"/>
          <c:order val="3"/>
          <c:tx>
            <c:strRef>
              <c:f>'Legal Metrology'!$E$362</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'Legal Metrology'!$A$363:$A$382</c:f>
              <c:strCache>
                <c:ptCount val="20"/>
                <c:pt idx="0">
                  <c:v>Legal metrology strategy</c:v>
                </c:pt>
                <c:pt idx="1">
                  <c:v>Legal entity</c:v>
                </c:pt>
                <c:pt idx="2">
                  <c:v>Governance</c:v>
                </c:pt>
                <c:pt idx="3">
                  <c:v>Financial sustainability</c:v>
                </c:pt>
                <c:pt idx="4">
                  <c:v>Director</c:v>
                </c:pt>
                <c:pt idx="5">
                  <c:v>Organizational structure</c:v>
                </c:pt>
                <c:pt idx="6">
                  <c:v>Management and personnel</c:v>
                </c:pt>
                <c:pt idx="7">
                  <c:v>Equipment</c:v>
                </c:pt>
                <c:pt idx="8">
                  <c:v>Quality management system</c:v>
                </c:pt>
                <c:pt idx="9">
                  <c:v>Premises</c:v>
                </c:pt>
                <c:pt idx="10">
                  <c:v>Legal metrology technical staff</c:v>
                </c:pt>
                <c:pt idx="11">
                  <c:v>Type approval of measuring instruments</c:v>
                </c:pt>
                <c:pt idx="12">
                  <c:v>Verification Services</c:v>
                </c:pt>
                <c:pt idx="13">
                  <c:v>Market surveillance</c:v>
                </c:pt>
                <c:pt idx="14">
                  <c:v>Training System</c:v>
                </c:pt>
                <c:pt idx="15">
                  <c:v>Liaison with regional organizations</c:v>
                </c:pt>
                <c:pt idx="16">
                  <c:v>Liaison with international organizations</c:v>
                </c:pt>
                <c:pt idx="17">
                  <c:v>Coordination within the QI</c:v>
                </c:pt>
                <c:pt idx="18">
                  <c:v>Designated organizations</c:v>
                </c:pt>
                <c:pt idx="19">
                  <c:v>Consultative forum</c:v>
                </c:pt>
              </c:strCache>
            </c:strRef>
          </c:cat>
          <c:val>
            <c:numRef>
              <c:f>'Legal Metrology'!$E$363:$E$382</c:f>
              <c:numCache>
                <c:formatCode>0.00</c:formatCode>
                <c:ptCount val="20"/>
                <c:pt idx="15" formatCode="0.0">
                  <c:v>0</c:v>
                </c:pt>
                <c:pt idx="16" formatCode="0.0">
                  <c:v>0</c:v>
                </c:pt>
                <c:pt idx="17" formatCode="0.0">
                  <c:v>0</c:v>
                </c:pt>
                <c:pt idx="18" formatCode="0.0">
                  <c:v>0</c:v>
                </c:pt>
                <c:pt idx="19" formatCode="0.0">
                  <c:v>0</c:v>
                </c:pt>
              </c:numCache>
            </c:numRef>
          </c:val>
          <c:extLst>
            <c:ext xmlns:c16="http://schemas.microsoft.com/office/drawing/2014/chart" uri="{C3380CC4-5D6E-409C-BE32-E72D297353CC}">
              <c16:uniqueId val="{00000003-32E4-5F4F-8021-098044373D91}"/>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Metrology</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7273191974598682"/>
          <c:y val="0.24602792407571572"/>
          <c:w val="0.4878831325743429"/>
          <c:h val="0.6040905244725866"/>
        </c:manualLayout>
      </c:layout>
      <c:radarChart>
        <c:radarStyle val="filled"/>
        <c:varyColors val="0"/>
        <c:ser>
          <c:idx val="0"/>
          <c:order val="0"/>
          <c:tx>
            <c:strRef>
              <c:f>Metrology!$B$428</c:f>
              <c:strCache>
                <c:ptCount val="1"/>
                <c:pt idx="0">
                  <c:v>Pillar 1: Legal and institutional framework</c:v>
                </c:pt>
              </c:strCache>
            </c:strRef>
          </c:tx>
          <c:spPr>
            <a:solidFill>
              <a:schemeClr val="accent1">
                <a:alpha val="50196"/>
              </a:schemeClr>
            </a:solidFill>
            <a:ln w="25400">
              <a:solidFill>
                <a:schemeClr val="accent1"/>
              </a:solidFill>
              <a:prstDash val="sysDot"/>
            </a:ln>
            <a:effectLst/>
          </c:spPr>
          <c:cat>
            <c:strRef>
              <c:f>Metrology!$A$429:$A$451</c:f>
              <c:strCache>
                <c:ptCount val="23"/>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c:v>
                </c:pt>
                <c:pt idx="12">
                  <c:v>Metrologists</c:v>
                </c:pt>
                <c:pt idx="13">
                  <c:v>Interlaboratory and key comparisons</c:v>
                </c:pt>
                <c:pt idx="14">
                  <c:v>Calibration and measurement capability (CMC)</c:v>
                </c:pt>
                <c:pt idx="15">
                  <c:v>Calibration service</c:v>
                </c:pt>
                <c:pt idx="16">
                  <c:v> Digital transformation</c:v>
                </c:pt>
                <c:pt idx="17">
                  <c:v>Training system</c:v>
                </c:pt>
                <c:pt idx="18">
                  <c:v>Liaison with regional organizations</c:v>
                </c:pt>
                <c:pt idx="19">
                  <c:v>Liaison with international organizations</c:v>
                </c:pt>
                <c:pt idx="20">
                  <c:v>Coordination within the QI</c:v>
                </c:pt>
                <c:pt idx="21">
                  <c:v>Designated institutes (DIs)</c:v>
                </c:pt>
                <c:pt idx="22">
                  <c:v>Stakeholder engagement</c:v>
                </c:pt>
              </c:strCache>
            </c:strRef>
          </c:cat>
          <c:val>
            <c:numRef>
              <c:f>Metrology!$B$429:$B$451</c:f>
              <c:numCache>
                <c:formatCode>0.0</c:formatCode>
                <c:ptCount val="23"/>
                <c:pt idx="0">
                  <c:v>0</c:v>
                </c:pt>
                <c:pt idx="1">
                  <c:v>0</c:v>
                </c:pt>
                <c:pt idx="2">
                  <c:v>0</c:v>
                </c:pt>
                <c:pt idx="3">
                  <c:v>0</c:v>
                </c:pt>
                <c:pt idx="4">
                  <c:v>0</c:v>
                </c:pt>
                <c:pt idx="5">
                  <c:v>0</c:v>
                </c:pt>
              </c:numCache>
            </c:numRef>
          </c:val>
          <c:extLst>
            <c:ext xmlns:c16="http://schemas.microsoft.com/office/drawing/2014/chart" uri="{C3380CC4-5D6E-409C-BE32-E72D297353CC}">
              <c16:uniqueId val="{00000000-25F8-9A47-BA8D-3D40466CA2E0}"/>
            </c:ext>
          </c:extLst>
        </c:ser>
        <c:ser>
          <c:idx val="1"/>
          <c:order val="1"/>
          <c:tx>
            <c:strRef>
              <c:f>Metrology!$C$428</c:f>
              <c:strCache>
                <c:ptCount val="1"/>
                <c:pt idx="0">
                  <c:v>Pillar 2: Administration and infrastructure</c:v>
                </c:pt>
              </c:strCache>
            </c:strRef>
          </c:tx>
          <c:spPr>
            <a:solidFill>
              <a:schemeClr val="accent2">
                <a:alpha val="50196"/>
              </a:schemeClr>
            </a:solidFill>
            <a:ln w="25400">
              <a:solidFill>
                <a:schemeClr val="accent2"/>
              </a:solidFill>
              <a:prstDash val="sysDot"/>
            </a:ln>
            <a:effectLst/>
          </c:spPr>
          <c:cat>
            <c:strRef>
              <c:f>Metrology!$A$429:$A$451</c:f>
              <c:strCache>
                <c:ptCount val="23"/>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c:v>
                </c:pt>
                <c:pt idx="12">
                  <c:v>Metrologists</c:v>
                </c:pt>
                <c:pt idx="13">
                  <c:v>Interlaboratory and key comparisons</c:v>
                </c:pt>
                <c:pt idx="14">
                  <c:v>Calibration and measurement capability (CMC)</c:v>
                </c:pt>
                <c:pt idx="15">
                  <c:v>Calibration service</c:v>
                </c:pt>
                <c:pt idx="16">
                  <c:v> Digital transformation</c:v>
                </c:pt>
                <c:pt idx="17">
                  <c:v>Training system</c:v>
                </c:pt>
                <c:pt idx="18">
                  <c:v>Liaison with regional organizations</c:v>
                </c:pt>
                <c:pt idx="19">
                  <c:v>Liaison with international organizations</c:v>
                </c:pt>
                <c:pt idx="20">
                  <c:v>Coordination within the QI</c:v>
                </c:pt>
                <c:pt idx="21">
                  <c:v>Designated institutes (DIs)</c:v>
                </c:pt>
                <c:pt idx="22">
                  <c:v>Stakeholder engagement</c:v>
                </c:pt>
              </c:strCache>
            </c:strRef>
          </c:cat>
          <c:val>
            <c:numRef>
              <c:f>Metrology!$C$429:$C$451</c:f>
              <c:numCache>
                <c:formatCode>0.00</c:formatCode>
                <c:ptCount val="23"/>
                <c:pt idx="6" formatCode="0.0">
                  <c:v>0</c:v>
                </c:pt>
                <c:pt idx="7" formatCode="0.0">
                  <c:v>0</c:v>
                </c:pt>
                <c:pt idx="8" formatCode="0.0">
                  <c:v>0</c:v>
                </c:pt>
                <c:pt idx="9" formatCode="0.0">
                  <c:v>0</c:v>
                </c:pt>
                <c:pt idx="10" formatCode="0.0">
                  <c:v>0</c:v>
                </c:pt>
                <c:pt idx="11" formatCode="0.0">
                  <c:v>0</c:v>
                </c:pt>
              </c:numCache>
            </c:numRef>
          </c:val>
          <c:extLst>
            <c:ext xmlns:c16="http://schemas.microsoft.com/office/drawing/2014/chart" uri="{C3380CC4-5D6E-409C-BE32-E72D297353CC}">
              <c16:uniqueId val="{00000001-25F8-9A47-BA8D-3D40466CA2E0}"/>
            </c:ext>
          </c:extLst>
        </c:ser>
        <c:ser>
          <c:idx val="2"/>
          <c:order val="2"/>
          <c:tx>
            <c:strRef>
              <c:f>Metrology!$D$428</c:f>
              <c:strCache>
                <c:ptCount val="1"/>
                <c:pt idx="0">
                  <c:v>Pillar 3: Service delivery and technical competency</c:v>
                </c:pt>
              </c:strCache>
            </c:strRef>
          </c:tx>
          <c:spPr>
            <a:solidFill>
              <a:schemeClr val="accent3">
                <a:alpha val="50196"/>
              </a:schemeClr>
            </a:solidFill>
            <a:ln w="25400">
              <a:solidFill>
                <a:schemeClr val="accent3"/>
              </a:solidFill>
              <a:prstDash val="sysDot"/>
            </a:ln>
            <a:effectLst/>
          </c:spPr>
          <c:cat>
            <c:strRef>
              <c:f>Metrology!$A$429:$A$451</c:f>
              <c:strCache>
                <c:ptCount val="23"/>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c:v>
                </c:pt>
                <c:pt idx="12">
                  <c:v>Metrologists</c:v>
                </c:pt>
                <c:pt idx="13">
                  <c:v>Interlaboratory and key comparisons</c:v>
                </c:pt>
                <c:pt idx="14">
                  <c:v>Calibration and measurement capability (CMC)</c:v>
                </c:pt>
                <c:pt idx="15">
                  <c:v>Calibration service</c:v>
                </c:pt>
                <c:pt idx="16">
                  <c:v> Digital transformation</c:v>
                </c:pt>
                <c:pt idx="17">
                  <c:v>Training system</c:v>
                </c:pt>
                <c:pt idx="18">
                  <c:v>Liaison with regional organizations</c:v>
                </c:pt>
                <c:pt idx="19">
                  <c:v>Liaison with international organizations</c:v>
                </c:pt>
                <c:pt idx="20">
                  <c:v>Coordination within the QI</c:v>
                </c:pt>
                <c:pt idx="21">
                  <c:v>Designated institutes (DIs)</c:v>
                </c:pt>
                <c:pt idx="22">
                  <c:v>Stakeholder engagement</c:v>
                </c:pt>
              </c:strCache>
            </c:strRef>
          </c:cat>
          <c:val>
            <c:numRef>
              <c:f>Metrology!$D$429:$D$451</c:f>
              <c:numCache>
                <c:formatCode>0.00</c:formatCode>
                <c:ptCount val="23"/>
                <c:pt idx="12" formatCode="0.0">
                  <c:v>0</c:v>
                </c:pt>
                <c:pt idx="13" formatCode="0.0">
                  <c:v>0</c:v>
                </c:pt>
                <c:pt idx="14" formatCode="0.0">
                  <c:v>0</c:v>
                </c:pt>
                <c:pt idx="15" formatCode="0.0">
                  <c:v>0</c:v>
                </c:pt>
                <c:pt idx="16" formatCode="0.0">
                  <c:v>0</c:v>
                </c:pt>
              </c:numCache>
            </c:numRef>
          </c:val>
          <c:extLst>
            <c:ext xmlns:c16="http://schemas.microsoft.com/office/drawing/2014/chart" uri="{C3380CC4-5D6E-409C-BE32-E72D297353CC}">
              <c16:uniqueId val="{00000002-25F8-9A47-BA8D-3D40466CA2E0}"/>
            </c:ext>
          </c:extLst>
        </c:ser>
        <c:ser>
          <c:idx val="3"/>
          <c:order val="3"/>
          <c:tx>
            <c:strRef>
              <c:f>Metrology!$E$428</c:f>
              <c:strCache>
                <c:ptCount val="1"/>
                <c:pt idx="0">
                  <c:v>Pillar 4: External relations and recognition</c:v>
                </c:pt>
              </c:strCache>
            </c:strRef>
          </c:tx>
          <c:spPr>
            <a:solidFill>
              <a:schemeClr val="accent4">
                <a:alpha val="50196"/>
              </a:schemeClr>
            </a:solidFill>
            <a:ln w="25400">
              <a:solidFill>
                <a:schemeClr val="accent4"/>
              </a:solidFill>
              <a:prstDash val="sysDot"/>
            </a:ln>
            <a:effectLst/>
          </c:spPr>
          <c:cat>
            <c:strRef>
              <c:f>Metrology!$A$429:$A$451</c:f>
              <c:strCache>
                <c:ptCount val="23"/>
                <c:pt idx="0">
                  <c:v>Metrology strategy</c:v>
                </c:pt>
                <c:pt idx="1">
                  <c:v>Legal entity</c:v>
                </c:pt>
                <c:pt idx="2">
                  <c:v>Autonomy</c:v>
                </c:pt>
                <c:pt idx="3">
                  <c:v>Legal standing of national measurement standards</c:v>
                </c:pt>
                <c:pt idx="4">
                  <c:v>Financial sustainability</c:v>
                </c:pt>
                <c:pt idx="5">
                  <c:v>Governance</c:v>
                </c:pt>
                <c:pt idx="6">
                  <c:v>Chief executive officer</c:v>
                </c:pt>
                <c:pt idx="7">
                  <c:v>Organizational structure</c:v>
                </c:pt>
                <c:pt idx="8">
                  <c:v>Management and personnel</c:v>
                </c:pt>
                <c:pt idx="9">
                  <c:v>Premises</c:v>
                </c:pt>
                <c:pt idx="10">
                  <c:v>Equipment</c:v>
                </c:pt>
                <c:pt idx="11">
                  <c:v>Quality system</c:v>
                </c:pt>
                <c:pt idx="12">
                  <c:v>Metrologists</c:v>
                </c:pt>
                <c:pt idx="13">
                  <c:v>Interlaboratory and key comparisons</c:v>
                </c:pt>
                <c:pt idx="14">
                  <c:v>Calibration and measurement capability (CMC)</c:v>
                </c:pt>
                <c:pt idx="15">
                  <c:v>Calibration service</c:v>
                </c:pt>
                <c:pt idx="16">
                  <c:v> Digital transformation</c:v>
                </c:pt>
                <c:pt idx="17">
                  <c:v>Training system</c:v>
                </c:pt>
                <c:pt idx="18">
                  <c:v>Liaison with regional organizations</c:v>
                </c:pt>
                <c:pt idx="19">
                  <c:v>Liaison with international organizations</c:v>
                </c:pt>
                <c:pt idx="20">
                  <c:v>Coordination within the QI</c:v>
                </c:pt>
                <c:pt idx="21">
                  <c:v>Designated institutes (DIs)</c:v>
                </c:pt>
                <c:pt idx="22">
                  <c:v>Stakeholder engagement</c:v>
                </c:pt>
              </c:strCache>
            </c:strRef>
          </c:cat>
          <c:val>
            <c:numRef>
              <c:f>Metrology!$E$429:$E$451</c:f>
              <c:numCache>
                <c:formatCode>0.00</c:formatCode>
                <c:ptCount val="23"/>
                <c:pt idx="17" formatCode="0.0">
                  <c:v>0</c:v>
                </c:pt>
                <c:pt idx="18" formatCode="0.0">
                  <c:v>0</c:v>
                </c:pt>
                <c:pt idx="19" formatCode="0.0">
                  <c:v>0</c:v>
                </c:pt>
                <c:pt idx="20" formatCode="0.0">
                  <c:v>0</c:v>
                </c:pt>
                <c:pt idx="21" formatCode="0.0">
                  <c:v>0</c:v>
                </c:pt>
                <c:pt idx="22" formatCode="0.0">
                  <c:v>0</c:v>
                </c:pt>
              </c:numCache>
            </c:numRef>
          </c:val>
          <c:extLst>
            <c:ext xmlns:c16="http://schemas.microsoft.com/office/drawing/2014/chart" uri="{C3380CC4-5D6E-409C-BE32-E72D297353CC}">
              <c16:uniqueId val="{00000003-25F8-9A47-BA8D-3D40466CA2E0}"/>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E"/>
          </a:p>
        </c:txPr>
        <c:crossAx val="1287981855"/>
        <c:crosses val="autoZero"/>
        <c:crossBetween val="between"/>
      </c:valAx>
      <c:spPr>
        <a:noFill/>
        <a:ln>
          <a:noFill/>
        </a:ln>
        <a:effectLst/>
      </c:spPr>
    </c:plotArea>
    <c:legend>
      <c:legendPos val="t"/>
      <c:layout>
        <c:manualLayout>
          <c:xMode val="edge"/>
          <c:yMode val="edge"/>
          <c:x val="0.16111111111111112"/>
          <c:y val="5.1737110858417902E-2"/>
          <c:w val="0.67403245942571788"/>
          <c:h val="0.1210832671801583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Testing</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Testing!$B$379</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Testing!$A$380:$A$400</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Testing!$B$380:$B$400</c:f>
              <c:numCache>
                <c:formatCode>0.0</c:formatCode>
                <c:ptCount val="21"/>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F7F5-DB40-872B-E483024BACEF}"/>
            </c:ext>
          </c:extLst>
        </c:ser>
        <c:ser>
          <c:idx val="1"/>
          <c:order val="1"/>
          <c:tx>
            <c:strRef>
              <c:f>Testing!$C$379</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Testing!$A$380:$A$400</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Testing!$C$380:$C$400</c:f>
              <c:numCache>
                <c:formatCode>0.00</c:formatCode>
                <c:ptCount val="21"/>
                <c:pt idx="8" formatCode="0.0">
                  <c:v>0</c:v>
                </c:pt>
                <c:pt idx="9" formatCode="0.0">
                  <c:v>0</c:v>
                </c:pt>
                <c:pt idx="10" formatCode="0.0">
                  <c:v>0</c:v>
                </c:pt>
                <c:pt idx="11" formatCode="0.0">
                  <c:v>0</c:v>
                </c:pt>
                <c:pt idx="12" formatCode="0.0">
                  <c:v>0</c:v>
                </c:pt>
              </c:numCache>
            </c:numRef>
          </c:val>
          <c:extLst>
            <c:ext xmlns:c16="http://schemas.microsoft.com/office/drawing/2014/chart" uri="{C3380CC4-5D6E-409C-BE32-E72D297353CC}">
              <c16:uniqueId val="{00000001-F7F5-DB40-872B-E483024BACEF}"/>
            </c:ext>
          </c:extLst>
        </c:ser>
        <c:ser>
          <c:idx val="2"/>
          <c:order val="2"/>
          <c:tx>
            <c:strRef>
              <c:f>Testing!$D$379</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Testing!$A$380:$A$400</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Testing!$D$380:$D$400</c:f>
              <c:numCache>
                <c:formatCode>0.00</c:formatCode>
                <c:ptCount val="21"/>
                <c:pt idx="13" formatCode="0.0">
                  <c:v>0</c:v>
                </c:pt>
                <c:pt idx="14" formatCode="0.0">
                  <c:v>0</c:v>
                </c:pt>
                <c:pt idx="15" formatCode="0.0">
                  <c:v>0</c:v>
                </c:pt>
                <c:pt idx="16" formatCode="0.0">
                  <c:v>0</c:v>
                </c:pt>
                <c:pt idx="17" formatCode="0.0">
                  <c:v>0</c:v>
                </c:pt>
              </c:numCache>
            </c:numRef>
          </c:val>
          <c:extLst>
            <c:ext xmlns:c16="http://schemas.microsoft.com/office/drawing/2014/chart" uri="{C3380CC4-5D6E-409C-BE32-E72D297353CC}">
              <c16:uniqueId val="{00000002-F7F5-DB40-872B-E483024BACEF}"/>
            </c:ext>
          </c:extLst>
        </c:ser>
        <c:ser>
          <c:idx val="3"/>
          <c:order val="3"/>
          <c:tx>
            <c:strRef>
              <c:f>Testing!$E$379</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Testing!$A$380:$A$400</c:f>
              <c:strCache>
                <c:ptCount val="21"/>
                <c:pt idx="0">
                  <c:v>Testing services strategy</c:v>
                </c:pt>
                <c:pt idx="1">
                  <c:v>Designated test laboratories</c:v>
                </c:pt>
                <c:pt idx="2">
                  <c:v>Test laboratories for export market</c:v>
                </c:pt>
                <c:pt idx="3">
                  <c:v>Test laboratories for the health sector</c:v>
                </c:pt>
                <c:pt idx="4">
                  <c:v>Legal entity</c:v>
                </c:pt>
                <c:pt idx="5">
                  <c:v>Governance</c:v>
                </c:pt>
                <c:pt idx="6">
                  <c:v>Testing services scope</c:v>
                </c:pt>
                <c:pt idx="7">
                  <c:v>Financial sustainability</c:v>
                </c:pt>
                <c:pt idx="8">
                  <c:v>Top management</c:v>
                </c:pt>
                <c:pt idx="9">
                  <c:v>Organizational structure</c:v>
                </c:pt>
                <c:pt idx="10">
                  <c:v>Management and personnel</c:v>
                </c:pt>
                <c:pt idx="11">
                  <c:v>Premises</c:v>
                </c:pt>
                <c:pt idx="12">
                  <c:v>Equipment</c:v>
                </c:pt>
                <c:pt idx="13">
                  <c:v>Quality management system documentation</c:v>
                </c:pt>
                <c:pt idx="14">
                  <c:v>Proficiency testing</c:v>
                </c:pt>
                <c:pt idx="15">
                  <c:v>Preassessment for accreditation</c:v>
                </c:pt>
                <c:pt idx="16">
                  <c:v>Initial assessment for accreditation</c:v>
                </c:pt>
                <c:pt idx="17">
                  <c:v>Accreditation</c:v>
                </c:pt>
                <c:pt idx="18">
                  <c:v>Recognition at national level</c:v>
                </c:pt>
                <c:pt idx="19">
                  <c:v>Recognition at international level</c:v>
                </c:pt>
                <c:pt idx="20">
                  <c:v>Coordination within the QI</c:v>
                </c:pt>
              </c:strCache>
            </c:strRef>
          </c:cat>
          <c:val>
            <c:numRef>
              <c:f>Testing!$E$380:$E$400</c:f>
              <c:numCache>
                <c:formatCode>0.00</c:formatCode>
                <c:ptCount val="21"/>
                <c:pt idx="18" formatCode="0.0">
                  <c:v>0</c:v>
                </c:pt>
                <c:pt idx="19" formatCode="0.0">
                  <c:v>0</c:v>
                </c:pt>
                <c:pt idx="20" formatCode="0.0">
                  <c:v>0</c:v>
                </c:pt>
              </c:numCache>
            </c:numRef>
          </c:val>
          <c:extLst>
            <c:ext xmlns:c16="http://schemas.microsoft.com/office/drawing/2014/chart" uri="{C3380CC4-5D6E-409C-BE32-E72D297353CC}">
              <c16:uniqueId val="{00000003-F7F5-DB40-872B-E483024BACEF}"/>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Product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'Product Certification'!$B$316</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'Product Certification'!$A$317:$A$334</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Management system documentation</c:v>
                </c:pt>
                <c:pt idx="14">
                  <c:v>Accreditation</c:v>
                </c:pt>
                <c:pt idx="15">
                  <c:v>Certification process</c:v>
                </c:pt>
                <c:pt idx="16">
                  <c:v>Recognition at national level</c:v>
                </c:pt>
                <c:pt idx="17">
                  <c:v>Coordination within the QI</c:v>
                </c:pt>
              </c:strCache>
            </c:strRef>
          </c:cat>
          <c:val>
            <c:numRef>
              <c:f>'Product Certification'!$B$317:$B$334</c:f>
              <c:numCache>
                <c:formatCode>0.0</c:formatCode>
                <c:ptCount val="18"/>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364-6C4F-942A-8084C15D4BDC}"/>
            </c:ext>
          </c:extLst>
        </c:ser>
        <c:ser>
          <c:idx val="1"/>
          <c:order val="1"/>
          <c:tx>
            <c:strRef>
              <c:f>'Product Certification'!$C$316</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'Product Certification'!$A$317:$A$334</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Management system documentation</c:v>
                </c:pt>
                <c:pt idx="14">
                  <c:v>Accreditation</c:v>
                </c:pt>
                <c:pt idx="15">
                  <c:v>Certification process</c:v>
                </c:pt>
                <c:pt idx="16">
                  <c:v>Recognition at national level</c:v>
                </c:pt>
                <c:pt idx="17">
                  <c:v>Coordination within the QI</c:v>
                </c:pt>
              </c:strCache>
            </c:strRef>
          </c:cat>
          <c:val>
            <c:numRef>
              <c:f>'Product Certification'!$C$317:$C$334</c:f>
              <c:numCache>
                <c:formatCode>0.0</c:formatCode>
                <c:ptCount val="18"/>
                <c:pt idx="7">
                  <c:v>0</c:v>
                </c:pt>
                <c:pt idx="8">
                  <c:v>0</c:v>
                </c:pt>
                <c:pt idx="9">
                  <c:v>0</c:v>
                </c:pt>
                <c:pt idx="10">
                  <c:v>0</c:v>
                </c:pt>
                <c:pt idx="11">
                  <c:v>0</c:v>
                </c:pt>
              </c:numCache>
            </c:numRef>
          </c:val>
          <c:extLst>
            <c:ext xmlns:c16="http://schemas.microsoft.com/office/drawing/2014/chart" uri="{C3380CC4-5D6E-409C-BE32-E72D297353CC}">
              <c16:uniqueId val="{00000001-1364-6C4F-942A-8084C15D4BDC}"/>
            </c:ext>
          </c:extLst>
        </c:ser>
        <c:ser>
          <c:idx val="2"/>
          <c:order val="2"/>
          <c:tx>
            <c:strRef>
              <c:f>'Product Certification'!$D$316</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'Product Certification'!$A$317:$A$334</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Management system documentation</c:v>
                </c:pt>
                <c:pt idx="14">
                  <c:v>Accreditation</c:v>
                </c:pt>
                <c:pt idx="15">
                  <c:v>Certification process</c:v>
                </c:pt>
                <c:pt idx="16">
                  <c:v>Recognition at national level</c:v>
                </c:pt>
                <c:pt idx="17">
                  <c:v>Coordination within the QI</c:v>
                </c:pt>
              </c:strCache>
            </c:strRef>
          </c:cat>
          <c:val>
            <c:numRef>
              <c:f>'Product Certification'!$D$317:$D$334</c:f>
              <c:numCache>
                <c:formatCode>0.0</c:formatCode>
                <c:ptCount val="18"/>
                <c:pt idx="12">
                  <c:v>0</c:v>
                </c:pt>
                <c:pt idx="13">
                  <c:v>0</c:v>
                </c:pt>
                <c:pt idx="14">
                  <c:v>0</c:v>
                </c:pt>
                <c:pt idx="15">
                  <c:v>0</c:v>
                </c:pt>
              </c:numCache>
            </c:numRef>
          </c:val>
          <c:extLst>
            <c:ext xmlns:c16="http://schemas.microsoft.com/office/drawing/2014/chart" uri="{C3380CC4-5D6E-409C-BE32-E72D297353CC}">
              <c16:uniqueId val="{00000002-1364-6C4F-942A-8084C15D4BDC}"/>
            </c:ext>
          </c:extLst>
        </c:ser>
        <c:ser>
          <c:idx val="3"/>
          <c:order val="3"/>
          <c:tx>
            <c:strRef>
              <c:f>'Product Certification'!$E$316</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'Product Certification'!$A$317:$A$334</c:f>
              <c:strCache>
                <c:ptCount val="18"/>
                <c:pt idx="0">
                  <c:v>Product certification strategy</c:v>
                </c:pt>
                <c:pt idx="1">
                  <c:v>National certification body for the home and regional markets</c:v>
                </c:pt>
                <c:pt idx="2">
                  <c:v>Designated product certification bodies</c:v>
                </c:pt>
                <c:pt idx="3">
                  <c:v>Product certification schemes to upgrade SMEs</c:v>
                </c:pt>
                <c:pt idx="4">
                  <c:v>Legal entity</c:v>
                </c:pt>
                <c:pt idx="5">
                  <c:v>Governance</c:v>
                </c:pt>
                <c:pt idx="6">
                  <c:v>Financial sustainability</c:v>
                </c:pt>
                <c:pt idx="7">
                  <c:v>Top management</c:v>
                </c:pt>
                <c:pt idx="8">
                  <c:v>Organizational structure</c:v>
                </c:pt>
                <c:pt idx="9">
                  <c:v>Management and personnel</c:v>
                </c:pt>
                <c:pt idx="10">
                  <c:v>Premises</c:v>
                </c:pt>
                <c:pt idx="11">
                  <c:v>Equipment</c:v>
                </c:pt>
                <c:pt idx="12">
                  <c:v>Product certification scopes</c:v>
                </c:pt>
                <c:pt idx="13">
                  <c:v>Management system documentation</c:v>
                </c:pt>
                <c:pt idx="14">
                  <c:v>Accreditation</c:v>
                </c:pt>
                <c:pt idx="15">
                  <c:v>Certification process</c:v>
                </c:pt>
                <c:pt idx="16">
                  <c:v>Recognition at national level</c:v>
                </c:pt>
                <c:pt idx="17">
                  <c:v>Coordination within the QI</c:v>
                </c:pt>
              </c:strCache>
            </c:strRef>
          </c:cat>
          <c:val>
            <c:numRef>
              <c:f>'Product Certification'!$E$317:$E$334</c:f>
              <c:numCache>
                <c:formatCode>0.0</c:formatCode>
                <c:ptCount val="18"/>
                <c:pt idx="16">
                  <c:v>0</c:v>
                </c:pt>
                <c:pt idx="17">
                  <c:v>0</c:v>
                </c:pt>
              </c:numCache>
            </c:numRef>
          </c:val>
          <c:extLst>
            <c:ext xmlns:c16="http://schemas.microsoft.com/office/drawing/2014/chart" uri="{C3380CC4-5D6E-409C-BE32-E72D297353CC}">
              <c16:uniqueId val="{00000003-1364-6C4F-942A-8084C15D4BDC}"/>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System Certification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'System Certification'!$B$386</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'System Certification'!$A$387:$A$409</c:f>
              <c:strCache>
                <c:ptCount val="23"/>
                <c:pt idx="0">
                  <c:v>Systems certification strategy</c:v>
                </c:pt>
                <c:pt idx="1">
                  <c:v>Designated systems certification bodies</c:v>
                </c:pt>
                <c:pt idx="2">
                  <c:v>Certification bodies for the export markets</c:v>
                </c:pt>
                <c:pt idx="3">
                  <c:v>Systems certification schemes to upgrade SMEs</c:v>
                </c:pt>
                <c:pt idx="4">
                  <c:v>Training and registration of auditors and lead auditors</c:v>
                </c:pt>
                <c:pt idx="5">
                  <c:v>Legal entity</c:v>
                </c:pt>
                <c:pt idx="6">
                  <c:v>Governance</c:v>
                </c:pt>
                <c:pt idx="7">
                  <c:v>Financial sustainability</c:v>
                </c:pt>
                <c:pt idx="8">
                  <c:v>Impartiality</c:v>
                </c:pt>
                <c:pt idx="9">
                  <c:v>Top management</c:v>
                </c:pt>
                <c:pt idx="10">
                  <c:v>Organizational structure</c:v>
                </c:pt>
                <c:pt idx="11">
                  <c:v>Management and personnel</c:v>
                </c:pt>
                <c:pt idx="12">
                  <c:v>Premises</c:v>
                </c:pt>
                <c:pt idx="13">
                  <c:v>Equipment</c:v>
                </c:pt>
                <c:pt idx="14">
                  <c:v>Systems certification scopes</c:v>
                </c:pt>
                <c:pt idx="15">
                  <c:v>Quality management system documentation</c:v>
                </c:pt>
                <c:pt idx="16">
                  <c:v>Certification process</c:v>
                </c:pt>
                <c:pt idx="17">
                  <c:v>Maintaining certification</c:v>
                </c:pt>
                <c:pt idx="18">
                  <c:v>Accreditation</c:v>
                </c:pt>
                <c:pt idx="19">
                  <c:v>Lead auditors and auditors</c:v>
                </c:pt>
                <c:pt idx="20">
                  <c:v>Recognition at national level</c:v>
                </c:pt>
                <c:pt idx="21">
                  <c:v>Recognition at international level</c:v>
                </c:pt>
                <c:pt idx="22">
                  <c:v>Coordination within the QI</c:v>
                </c:pt>
              </c:strCache>
            </c:strRef>
          </c:cat>
          <c:val>
            <c:numRef>
              <c:f>'System Certification'!$B$387:$B$409</c:f>
              <c:numCache>
                <c:formatCode>0.0</c:formatCode>
                <c:ptCount val="23"/>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7E52-294B-9FC1-2BB1EC7A54FF}"/>
            </c:ext>
          </c:extLst>
        </c:ser>
        <c:ser>
          <c:idx val="1"/>
          <c:order val="1"/>
          <c:tx>
            <c:strRef>
              <c:f>'System Certification'!$C$386</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'System Certification'!$A$387:$A$409</c:f>
              <c:strCache>
                <c:ptCount val="23"/>
                <c:pt idx="0">
                  <c:v>Systems certification strategy</c:v>
                </c:pt>
                <c:pt idx="1">
                  <c:v>Designated systems certification bodies</c:v>
                </c:pt>
                <c:pt idx="2">
                  <c:v>Certification bodies for the export markets</c:v>
                </c:pt>
                <c:pt idx="3">
                  <c:v>Systems certification schemes to upgrade SMEs</c:v>
                </c:pt>
                <c:pt idx="4">
                  <c:v>Training and registration of auditors and lead auditors</c:v>
                </c:pt>
                <c:pt idx="5">
                  <c:v>Legal entity</c:v>
                </c:pt>
                <c:pt idx="6">
                  <c:v>Governance</c:v>
                </c:pt>
                <c:pt idx="7">
                  <c:v>Financial sustainability</c:v>
                </c:pt>
                <c:pt idx="8">
                  <c:v>Impartiality</c:v>
                </c:pt>
                <c:pt idx="9">
                  <c:v>Top management</c:v>
                </c:pt>
                <c:pt idx="10">
                  <c:v>Organizational structure</c:v>
                </c:pt>
                <c:pt idx="11">
                  <c:v>Management and personnel</c:v>
                </c:pt>
                <c:pt idx="12">
                  <c:v>Premises</c:v>
                </c:pt>
                <c:pt idx="13">
                  <c:v>Equipment</c:v>
                </c:pt>
                <c:pt idx="14">
                  <c:v>Systems certification scopes</c:v>
                </c:pt>
                <c:pt idx="15">
                  <c:v>Quality management system documentation</c:v>
                </c:pt>
                <c:pt idx="16">
                  <c:v>Certification process</c:v>
                </c:pt>
                <c:pt idx="17">
                  <c:v>Maintaining certification</c:v>
                </c:pt>
                <c:pt idx="18">
                  <c:v>Accreditation</c:v>
                </c:pt>
                <c:pt idx="19">
                  <c:v>Lead auditors and auditors</c:v>
                </c:pt>
                <c:pt idx="20">
                  <c:v>Recognition at national level</c:v>
                </c:pt>
                <c:pt idx="21">
                  <c:v>Recognition at international level</c:v>
                </c:pt>
                <c:pt idx="22">
                  <c:v>Coordination within the QI</c:v>
                </c:pt>
              </c:strCache>
            </c:strRef>
          </c:cat>
          <c:val>
            <c:numRef>
              <c:f>'System Certification'!$C$387:$C$409</c:f>
              <c:numCache>
                <c:formatCode>0.00</c:formatCode>
                <c:ptCount val="23"/>
                <c:pt idx="9" formatCode="0.0">
                  <c:v>0</c:v>
                </c:pt>
                <c:pt idx="10" formatCode="0.0">
                  <c:v>0</c:v>
                </c:pt>
                <c:pt idx="11" formatCode="0.0">
                  <c:v>0</c:v>
                </c:pt>
                <c:pt idx="12" formatCode="0.0">
                  <c:v>0</c:v>
                </c:pt>
                <c:pt idx="13" formatCode="0.0">
                  <c:v>0</c:v>
                </c:pt>
              </c:numCache>
            </c:numRef>
          </c:val>
          <c:extLst>
            <c:ext xmlns:c16="http://schemas.microsoft.com/office/drawing/2014/chart" uri="{C3380CC4-5D6E-409C-BE32-E72D297353CC}">
              <c16:uniqueId val="{00000001-7E52-294B-9FC1-2BB1EC7A54FF}"/>
            </c:ext>
          </c:extLst>
        </c:ser>
        <c:ser>
          <c:idx val="2"/>
          <c:order val="2"/>
          <c:tx>
            <c:strRef>
              <c:f>'System Certification'!$D$386</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'System Certification'!$A$387:$A$409</c:f>
              <c:strCache>
                <c:ptCount val="23"/>
                <c:pt idx="0">
                  <c:v>Systems certification strategy</c:v>
                </c:pt>
                <c:pt idx="1">
                  <c:v>Designated systems certification bodies</c:v>
                </c:pt>
                <c:pt idx="2">
                  <c:v>Certification bodies for the export markets</c:v>
                </c:pt>
                <c:pt idx="3">
                  <c:v>Systems certification schemes to upgrade SMEs</c:v>
                </c:pt>
                <c:pt idx="4">
                  <c:v>Training and registration of auditors and lead auditors</c:v>
                </c:pt>
                <c:pt idx="5">
                  <c:v>Legal entity</c:v>
                </c:pt>
                <c:pt idx="6">
                  <c:v>Governance</c:v>
                </c:pt>
                <c:pt idx="7">
                  <c:v>Financial sustainability</c:v>
                </c:pt>
                <c:pt idx="8">
                  <c:v>Impartiality</c:v>
                </c:pt>
                <c:pt idx="9">
                  <c:v>Top management</c:v>
                </c:pt>
                <c:pt idx="10">
                  <c:v>Organizational structure</c:v>
                </c:pt>
                <c:pt idx="11">
                  <c:v>Management and personnel</c:v>
                </c:pt>
                <c:pt idx="12">
                  <c:v>Premises</c:v>
                </c:pt>
                <c:pt idx="13">
                  <c:v>Equipment</c:v>
                </c:pt>
                <c:pt idx="14">
                  <c:v>Systems certification scopes</c:v>
                </c:pt>
                <c:pt idx="15">
                  <c:v>Quality management system documentation</c:v>
                </c:pt>
                <c:pt idx="16">
                  <c:v>Certification process</c:v>
                </c:pt>
                <c:pt idx="17">
                  <c:v>Maintaining certification</c:v>
                </c:pt>
                <c:pt idx="18">
                  <c:v>Accreditation</c:v>
                </c:pt>
                <c:pt idx="19">
                  <c:v>Lead auditors and auditors</c:v>
                </c:pt>
                <c:pt idx="20">
                  <c:v>Recognition at national level</c:v>
                </c:pt>
                <c:pt idx="21">
                  <c:v>Recognition at international level</c:v>
                </c:pt>
                <c:pt idx="22">
                  <c:v>Coordination within the QI</c:v>
                </c:pt>
              </c:strCache>
            </c:strRef>
          </c:cat>
          <c:val>
            <c:numRef>
              <c:f>'System Certification'!$D$387:$D$409</c:f>
              <c:numCache>
                <c:formatCode>0.00</c:formatCode>
                <c:ptCount val="23"/>
                <c:pt idx="14" formatCode="0.0">
                  <c:v>0</c:v>
                </c:pt>
                <c:pt idx="15" formatCode="0.0">
                  <c:v>0</c:v>
                </c:pt>
                <c:pt idx="16" formatCode="0.0">
                  <c:v>0</c:v>
                </c:pt>
                <c:pt idx="17" formatCode="0.0">
                  <c:v>0</c:v>
                </c:pt>
                <c:pt idx="18" formatCode="0.0">
                  <c:v>0</c:v>
                </c:pt>
                <c:pt idx="19" formatCode="0.0">
                  <c:v>0</c:v>
                </c:pt>
              </c:numCache>
            </c:numRef>
          </c:val>
          <c:extLst>
            <c:ext xmlns:c16="http://schemas.microsoft.com/office/drawing/2014/chart" uri="{C3380CC4-5D6E-409C-BE32-E72D297353CC}">
              <c16:uniqueId val="{00000002-7E52-294B-9FC1-2BB1EC7A54FF}"/>
            </c:ext>
          </c:extLst>
        </c:ser>
        <c:ser>
          <c:idx val="3"/>
          <c:order val="3"/>
          <c:tx>
            <c:strRef>
              <c:f>'System Certification'!$E$386</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'System Certification'!$A$387:$A$409</c:f>
              <c:strCache>
                <c:ptCount val="23"/>
                <c:pt idx="0">
                  <c:v>Systems certification strategy</c:v>
                </c:pt>
                <c:pt idx="1">
                  <c:v>Designated systems certification bodies</c:v>
                </c:pt>
                <c:pt idx="2">
                  <c:v>Certification bodies for the export markets</c:v>
                </c:pt>
                <c:pt idx="3">
                  <c:v>Systems certification schemes to upgrade SMEs</c:v>
                </c:pt>
                <c:pt idx="4">
                  <c:v>Training and registration of auditors and lead auditors</c:v>
                </c:pt>
                <c:pt idx="5">
                  <c:v>Legal entity</c:v>
                </c:pt>
                <c:pt idx="6">
                  <c:v>Governance</c:v>
                </c:pt>
                <c:pt idx="7">
                  <c:v>Financial sustainability</c:v>
                </c:pt>
                <c:pt idx="8">
                  <c:v>Impartiality</c:v>
                </c:pt>
                <c:pt idx="9">
                  <c:v>Top management</c:v>
                </c:pt>
                <c:pt idx="10">
                  <c:v>Organizational structure</c:v>
                </c:pt>
                <c:pt idx="11">
                  <c:v>Management and personnel</c:v>
                </c:pt>
                <c:pt idx="12">
                  <c:v>Premises</c:v>
                </c:pt>
                <c:pt idx="13">
                  <c:v>Equipment</c:v>
                </c:pt>
                <c:pt idx="14">
                  <c:v>Systems certification scopes</c:v>
                </c:pt>
                <c:pt idx="15">
                  <c:v>Quality management system documentation</c:v>
                </c:pt>
                <c:pt idx="16">
                  <c:v>Certification process</c:v>
                </c:pt>
                <c:pt idx="17">
                  <c:v>Maintaining certification</c:v>
                </c:pt>
                <c:pt idx="18">
                  <c:v>Accreditation</c:v>
                </c:pt>
                <c:pt idx="19">
                  <c:v>Lead auditors and auditors</c:v>
                </c:pt>
                <c:pt idx="20">
                  <c:v>Recognition at national level</c:v>
                </c:pt>
                <c:pt idx="21">
                  <c:v>Recognition at international level</c:v>
                </c:pt>
                <c:pt idx="22">
                  <c:v>Coordination within the QI</c:v>
                </c:pt>
              </c:strCache>
            </c:strRef>
          </c:cat>
          <c:val>
            <c:numRef>
              <c:f>'System Certification'!$E$387:$E$409</c:f>
              <c:numCache>
                <c:formatCode>0.00</c:formatCode>
                <c:ptCount val="23"/>
                <c:pt idx="20" formatCode="0.0">
                  <c:v>0</c:v>
                </c:pt>
                <c:pt idx="21" formatCode="0.0">
                  <c:v>0</c:v>
                </c:pt>
                <c:pt idx="22" formatCode="0.0">
                  <c:v>0</c:v>
                </c:pt>
              </c:numCache>
            </c:numRef>
          </c:val>
          <c:extLst>
            <c:ext xmlns:c16="http://schemas.microsoft.com/office/drawing/2014/chart" uri="{C3380CC4-5D6E-409C-BE32-E72D297353CC}">
              <c16:uniqueId val="{00000003-7E52-294B-9FC1-2BB1EC7A54FF}"/>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0"/>
          <c:y val="9.8501954714048073E-2"/>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Technical Regulations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02"/>
          <c:y val="0.29175413811122902"/>
          <c:w val="0.48788313257434301"/>
          <c:h val="0.60409052447258704"/>
        </c:manualLayout>
      </c:layout>
      <c:radarChart>
        <c:radarStyle val="filled"/>
        <c:varyColors val="0"/>
        <c:ser>
          <c:idx val="0"/>
          <c:order val="0"/>
          <c:tx>
            <c:strRef>
              <c:f>'Technical Regulations'!$B$349</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'Technical Regulations'!$A$350:$A$366</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  for regulatory authorities</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organizations/quality networks</c:v>
                </c:pt>
                <c:pt idx="16">
                  <c:v>Liaison with international organizations and networks</c:v>
                </c:pt>
              </c:strCache>
            </c:strRef>
          </c:cat>
          <c:val>
            <c:numRef>
              <c:f>'Technical Regulations'!$B$350:$B$366</c:f>
              <c:numCache>
                <c:formatCode>0.0</c:formatCode>
                <c:ptCount val="17"/>
                <c:pt idx="0">
                  <c:v>0</c:v>
                </c:pt>
                <c:pt idx="1">
                  <c:v>0</c:v>
                </c:pt>
                <c:pt idx="2">
                  <c:v>0</c:v>
                </c:pt>
              </c:numCache>
            </c:numRef>
          </c:val>
          <c:extLst>
            <c:ext xmlns:c16="http://schemas.microsoft.com/office/drawing/2014/chart" uri="{C3380CC4-5D6E-409C-BE32-E72D297353CC}">
              <c16:uniqueId val="{00000000-9658-2049-972E-A6C6CB81C2E8}"/>
            </c:ext>
          </c:extLst>
        </c:ser>
        <c:ser>
          <c:idx val="1"/>
          <c:order val="1"/>
          <c:tx>
            <c:strRef>
              <c:f>'Technical Regulations'!$C$349</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'Technical Regulations'!$A$350:$A$366</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  for regulatory authorities</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organizations/quality networks</c:v>
                </c:pt>
                <c:pt idx="16">
                  <c:v>Liaison with international organizations and networks</c:v>
                </c:pt>
              </c:strCache>
            </c:strRef>
          </c:cat>
          <c:val>
            <c:numRef>
              <c:f>'Technical Regulations'!$C$350:$C$366</c:f>
              <c:numCache>
                <c:formatCode>0.00</c:formatCode>
                <c:ptCount val="17"/>
                <c:pt idx="3" formatCode="0.0">
                  <c:v>0</c:v>
                </c:pt>
                <c:pt idx="4" formatCode="0.0">
                  <c:v>0</c:v>
                </c:pt>
                <c:pt idx="5" formatCode="0.0">
                  <c:v>0</c:v>
                </c:pt>
                <c:pt idx="6" formatCode="0.0">
                  <c:v>0</c:v>
                </c:pt>
                <c:pt idx="7" formatCode="0.0">
                  <c:v>0</c:v>
                </c:pt>
                <c:pt idx="8" formatCode="0.0">
                  <c:v>0</c:v>
                </c:pt>
              </c:numCache>
            </c:numRef>
          </c:val>
          <c:extLst>
            <c:ext xmlns:c16="http://schemas.microsoft.com/office/drawing/2014/chart" uri="{C3380CC4-5D6E-409C-BE32-E72D297353CC}">
              <c16:uniqueId val="{00000001-9658-2049-972E-A6C6CB81C2E8}"/>
            </c:ext>
          </c:extLst>
        </c:ser>
        <c:ser>
          <c:idx val="2"/>
          <c:order val="2"/>
          <c:tx>
            <c:strRef>
              <c:f>'Technical Regulations'!$D$349</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'Technical Regulations'!$A$350:$A$366</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  for regulatory authorities</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organizations/quality networks</c:v>
                </c:pt>
                <c:pt idx="16">
                  <c:v>Liaison with international organizations and networks</c:v>
                </c:pt>
              </c:strCache>
            </c:strRef>
          </c:cat>
          <c:val>
            <c:numRef>
              <c:f>'Technical Regulations'!$D$350:$D$366</c:f>
              <c:numCache>
                <c:formatCode>0.00</c:formatCode>
                <c:ptCount val="17"/>
                <c:pt idx="9" formatCode="0.0">
                  <c:v>0</c:v>
                </c:pt>
                <c:pt idx="10" formatCode="0.0">
                  <c:v>0</c:v>
                </c:pt>
                <c:pt idx="11" formatCode="0.0">
                  <c:v>0</c:v>
                </c:pt>
                <c:pt idx="12" formatCode="0.0">
                  <c:v>0</c:v>
                </c:pt>
                <c:pt idx="13" formatCode="0.0">
                  <c:v>0</c:v>
                </c:pt>
              </c:numCache>
            </c:numRef>
          </c:val>
          <c:extLst>
            <c:ext xmlns:c16="http://schemas.microsoft.com/office/drawing/2014/chart" uri="{C3380CC4-5D6E-409C-BE32-E72D297353CC}">
              <c16:uniqueId val="{00000002-9658-2049-972E-A6C6CB81C2E8}"/>
            </c:ext>
          </c:extLst>
        </c:ser>
        <c:ser>
          <c:idx val="3"/>
          <c:order val="3"/>
          <c:tx>
            <c:strRef>
              <c:f>'Technical Regulations'!$E$349</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'Technical Regulations'!$A$350:$A$366</c:f>
              <c:strCache>
                <c:ptCount val="17"/>
                <c:pt idx="0">
                  <c:v>Technical regulation framework</c:v>
                </c:pt>
                <c:pt idx="1">
                  <c:v>Technical regulation coordination office</c:v>
                </c:pt>
                <c:pt idx="2">
                  <c:v>Regulatory authorities</c:v>
                </c:pt>
                <c:pt idx="3">
                  <c:v>Director</c:v>
                </c:pt>
                <c:pt idx="4">
                  <c:v>Organizational structure</c:v>
                </c:pt>
                <c:pt idx="5">
                  <c:v>Management and personnel</c:v>
                </c:pt>
                <c:pt idx="6">
                  <c:v>Premises</c:v>
                </c:pt>
                <c:pt idx="7">
                  <c:v>Equipment</c:v>
                </c:pt>
                <c:pt idx="8">
                  <c:v>Quality system  for regulatory authorities</c:v>
                </c:pt>
                <c:pt idx="9">
                  <c:v>Developing technical regulations</c:v>
                </c:pt>
                <c:pt idx="10">
                  <c:v>Pre-market approvals </c:v>
                </c:pt>
                <c:pt idx="11">
                  <c:v>Market surveillance</c:v>
                </c:pt>
                <c:pt idx="12">
                  <c:v>Sanctions</c:v>
                </c:pt>
                <c:pt idx="13">
                  <c:v>Training system</c:v>
                </c:pt>
                <c:pt idx="14">
                  <c:v>Information systems</c:v>
                </c:pt>
                <c:pt idx="15">
                  <c:v>Liaison with regional organizations/quality networks</c:v>
                </c:pt>
                <c:pt idx="16">
                  <c:v>Liaison with international organizations and networks</c:v>
                </c:pt>
              </c:strCache>
            </c:strRef>
          </c:cat>
          <c:val>
            <c:numRef>
              <c:f>'Technical Regulations'!$E$350:$E$366</c:f>
              <c:numCache>
                <c:formatCode>0.00</c:formatCode>
                <c:ptCount val="17"/>
                <c:pt idx="14" formatCode="0.0">
                  <c:v>0</c:v>
                </c:pt>
                <c:pt idx="15" formatCode="0.0">
                  <c:v>0</c:v>
                </c:pt>
                <c:pt idx="16" formatCode="0.0">
                  <c:v>0</c:v>
                </c:pt>
              </c:numCache>
            </c:numRef>
          </c:val>
          <c:extLst>
            <c:ext xmlns:c16="http://schemas.microsoft.com/office/drawing/2014/chart" uri="{C3380CC4-5D6E-409C-BE32-E72D297353CC}">
              <c16:uniqueId val="{00000003-9658-2049-972E-A6C6CB81C2E8}"/>
            </c:ext>
          </c:extLst>
        </c:ser>
        <c:dLbls>
          <c:showLegendKey val="0"/>
          <c:showVal val="0"/>
          <c:showCatName val="0"/>
          <c:showSerName val="0"/>
          <c:showPercent val="0"/>
          <c:showBubbleSize val="0"/>
        </c:dLbls>
        <c:axId val="-1466809504"/>
        <c:axId val="-1540325376"/>
      </c:radarChart>
      <c:catAx>
        <c:axId val="-146680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DE"/>
          </a:p>
        </c:txPr>
        <c:crossAx val="-1540325376"/>
        <c:crosses val="autoZero"/>
        <c:auto val="1"/>
        <c:lblAlgn val="ctr"/>
        <c:lblOffset val="100"/>
        <c:noMultiLvlLbl val="0"/>
      </c:catAx>
      <c:valAx>
        <c:axId val="-1540325376"/>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466809504"/>
        <c:crosses val="autoZero"/>
        <c:crossBetween val="between"/>
      </c:valAx>
      <c:spPr>
        <a:noFill/>
        <a:ln>
          <a:noFill/>
        </a:ln>
        <a:effectLst/>
      </c:spPr>
    </c:plotArea>
    <c:legend>
      <c:legendPos val="b"/>
      <c:layout>
        <c:manualLayout>
          <c:xMode val="edge"/>
          <c:yMode val="edge"/>
          <c:x val="7.18462776307702E-2"/>
          <c:y val="0.10049941886996799"/>
          <c:w val="0.87392804613124098"/>
          <c:h val="0.11009454568625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t>Certification of Persons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DE"/>
        </a:p>
      </c:txPr>
    </c:title>
    <c:autoTitleDeleted val="0"/>
    <c:plotArea>
      <c:layout>
        <c:manualLayout>
          <c:layoutTarget val="inner"/>
          <c:xMode val="edge"/>
          <c:yMode val="edge"/>
          <c:x val="0.25869334422110146"/>
          <c:y val="0.29175413811122902"/>
          <c:w val="0.4878831325743429"/>
          <c:h val="0.6040905244725866"/>
        </c:manualLayout>
      </c:layout>
      <c:radarChart>
        <c:radarStyle val="filled"/>
        <c:varyColors val="0"/>
        <c:ser>
          <c:idx val="0"/>
          <c:order val="0"/>
          <c:tx>
            <c:strRef>
              <c:f>'Person Certification'!$B$350</c:f>
              <c:strCache>
                <c:ptCount val="1"/>
                <c:pt idx="0">
                  <c:v>Pillar 1: Legal and institutional framework</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cat>
            <c:strRef>
              <c:f>'Person Certification'!$A$351:$A$370</c:f>
              <c:strCache>
                <c:ptCount val="20"/>
                <c:pt idx="0">
                  <c:v>Certification of persons strategy</c:v>
                </c:pt>
                <c:pt idx="1">
                  <c:v>Designated certification of persons bodies</c:v>
                </c:pt>
                <c:pt idx="2">
                  <c:v>Legal entity</c:v>
                </c:pt>
                <c:pt idx="3">
                  <c:v>Governance</c:v>
                </c:pt>
                <c:pt idx="4">
                  <c:v>Impartiality</c:v>
                </c:pt>
                <c:pt idx="5">
                  <c:v>Financial sustainability &amp; liability</c:v>
                </c:pt>
                <c:pt idx="6">
                  <c:v>Top management</c:v>
                </c:pt>
                <c:pt idx="7">
                  <c:v>Organizational structure</c:v>
                </c:pt>
                <c:pt idx="8">
                  <c:v>Management and personnel</c:v>
                </c:pt>
                <c:pt idx="9">
                  <c:v>Premises</c:v>
                </c:pt>
                <c:pt idx="10">
                  <c:v>Equipment</c:v>
                </c:pt>
                <c:pt idx="11">
                  <c:v>Scopes of certification</c:v>
                </c:pt>
                <c:pt idx="12">
                  <c:v>Examiners</c:v>
                </c:pt>
                <c:pt idx="13">
                  <c:v>Management system documentation</c:v>
                </c:pt>
                <c:pt idx="14">
                  <c:v>Accreditation</c:v>
                </c:pt>
                <c:pt idx="15">
                  <c:v>Certification process</c:v>
                </c:pt>
                <c:pt idx="16">
                  <c:v>Recertification</c:v>
                </c:pt>
                <c:pt idx="17">
                  <c:v>Recognition at national level</c:v>
                </c:pt>
                <c:pt idx="18">
                  <c:v>Recognition at international level</c:v>
                </c:pt>
                <c:pt idx="19">
                  <c:v>Coordination within the QI</c:v>
                </c:pt>
              </c:strCache>
            </c:strRef>
          </c:cat>
          <c:val>
            <c:numRef>
              <c:f>'Person Certification'!$B$351:$B$370</c:f>
              <c:numCache>
                <c:formatCode>0.0</c:formatCode>
                <c:ptCount val="20"/>
                <c:pt idx="0">
                  <c:v>0</c:v>
                </c:pt>
                <c:pt idx="1">
                  <c:v>0</c:v>
                </c:pt>
                <c:pt idx="2">
                  <c:v>0</c:v>
                </c:pt>
                <c:pt idx="3">
                  <c:v>0</c:v>
                </c:pt>
                <c:pt idx="4">
                  <c:v>0</c:v>
                </c:pt>
                <c:pt idx="5">
                  <c:v>0</c:v>
                </c:pt>
              </c:numCache>
            </c:numRef>
          </c:val>
          <c:extLst>
            <c:ext xmlns:c16="http://schemas.microsoft.com/office/drawing/2014/chart" uri="{C3380CC4-5D6E-409C-BE32-E72D297353CC}">
              <c16:uniqueId val="{00000000-A02D-9841-885A-339D8FC1BF47}"/>
            </c:ext>
          </c:extLst>
        </c:ser>
        <c:ser>
          <c:idx val="1"/>
          <c:order val="1"/>
          <c:tx>
            <c:strRef>
              <c:f>'Person Certification'!$C$350</c:f>
              <c:strCache>
                <c:ptCount val="1"/>
                <c:pt idx="0">
                  <c:v>Pillar 2: Administration and infrastructure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cat>
            <c:strRef>
              <c:f>'Person Certification'!$A$351:$A$370</c:f>
              <c:strCache>
                <c:ptCount val="20"/>
                <c:pt idx="0">
                  <c:v>Certification of persons strategy</c:v>
                </c:pt>
                <c:pt idx="1">
                  <c:v>Designated certification of persons bodies</c:v>
                </c:pt>
                <c:pt idx="2">
                  <c:v>Legal entity</c:v>
                </c:pt>
                <c:pt idx="3">
                  <c:v>Governance</c:v>
                </c:pt>
                <c:pt idx="4">
                  <c:v>Impartiality</c:v>
                </c:pt>
                <c:pt idx="5">
                  <c:v>Financial sustainability &amp; liability</c:v>
                </c:pt>
                <c:pt idx="6">
                  <c:v>Top management</c:v>
                </c:pt>
                <c:pt idx="7">
                  <c:v>Organizational structure</c:v>
                </c:pt>
                <c:pt idx="8">
                  <c:v>Management and personnel</c:v>
                </c:pt>
                <c:pt idx="9">
                  <c:v>Premises</c:v>
                </c:pt>
                <c:pt idx="10">
                  <c:v>Equipment</c:v>
                </c:pt>
                <c:pt idx="11">
                  <c:v>Scopes of certification</c:v>
                </c:pt>
                <c:pt idx="12">
                  <c:v>Examiners</c:v>
                </c:pt>
                <c:pt idx="13">
                  <c:v>Management system documentation</c:v>
                </c:pt>
                <c:pt idx="14">
                  <c:v>Accreditation</c:v>
                </c:pt>
                <c:pt idx="15">
                  <c:v>Certification process</c:v>
                </c:pt>
                <c:pt idx="16">
                  <c:v>Recertification</c:v>
                </c:pt>
                <c:pt idx="17">
                  <c:v>Recognition at national level</c:v>
                </c:pt>
                <c:pt idx="18">
                  <c:v>Recognition at international level</c:v>
                </c:pt>
                <c:pt idx="19">
                  <c:v>Coordination within the QI</c:v>
                </c:pt>
              </c:strCache>
            </c:strRef>
          </c:cat>
          <c:val>
            <c:numRef>
              <c:f>'Product Certification'!$C$317:$C$334</c:f>
              <c:numCache>
                <c:formatCode>0.0</c:formatCode>
                <c:ptCount val="18"/>
                <c:pt idx="7">
                  <c:v>0</c:v>
                </c:pt>
                <c:pt idx="8">
                  <c:v>0</c:v>
                </c:pt>
                <c:pt idx="9">
                  <c:v>0</c:v>
                </c:pt>
                <c:pt idx="10">
                  <c:v>0</c:v>
                </c:pt>
                <c:pt idx="11">
                  <c:v>0</c:v>
                </c:pt>
              </c:numCache>
            </c:numRef>
          </c:val>
          <c:extLst>
            <c:ext xmlns:c16="http://schemas.microsoft.com/office/drawing/2014/chart" uri="{C3380CC4-5D6E-409C-BE32-E72D297353CC}">
              <c16:uniqueId val="{00000001-A02D-9841-885A-339D8FC1BF47}"/>
            </c:ext>
          </c:extLst>
        </c:ser>
        <c:ser>
          <c:idx val="2"/>
          <c:order val="2"/>
          <c:tx>
            <c:strRef>
              <c:f>'Person Certification'!$D$350</c:f>
              <c:strCache>
                <c:ptCount val="1"/>
                <c:pt idx="0">
                  <c:v>Pillar 3: Service delivery and technical competency</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cat>
            <c:strRef>
              <c:f>'Person Certification'!$A$351:$A$370</c:f>
              <c:strCache>
                <c:ptCount val="20"/>
                <c:pt idx="0">
                  <c:v>Certification of persons strategy</c:v>
                </c:pt>
                <c:pt idx="1">
                  <c:v>Designated certification of persons bodies</c:v>
                </c:pt>
                <c:pt idx="2">
                  <c:v>Legal entity</c:v>
                </c:pt>
                <c:pt idx="3">
                  <c:v>Governance</c:v>
                </c:pt>
                <c:pt idx="4">
                  <c:v>Impartiality</c:v>
                </c:pt>
                <c:pt idx="5">
                  <c:v>Financial sustainability &amp; liability</c:v>
                </c:pt>
                <c:pt idx="6">
                  <c:v>Top management</c:v>
                </c:pt>
                <c:pt idx="7">
                  <c:v>Organizational structure</c:v>
                </c:pt>
                <c:pt idx="8">
                  <c:v>Management and personnel</c:v>
                </c:pt>
                <c:pt idx="9">
                  <c:v>Premises</c:v>
                </c:pt>
                <c:pt idx="10">
                  <c:v>Equipment</c:v>
                </c:pt>
                <c:pt idx="11">
                  <c:v>Scopes of certification</c:v>
                </c:pt>
                <c:pt idx="12">
                  <c:v>Examiners</c:v>
                </c:pt>
                <c:pt idx="13">
                  <c:v>Management system documentation</c:v>
                </c:pt>
                <c:pt idx="14">
                  <c:v>Accreditation</c:v>
                </c:pt>
                <c:pt idx="15">
                  <c:v>Certification process</c:v>
                </c:pt>
                <c:pt idx="16">
                  <c:v>Recertification</c:v>
                </c:pt>
                <c:pt idx="17">
                  <c:v>Recognition at national level</c:v>
                </c:pt>
                <c:pt idx="18">
                  <c:v>Recognition at international level</c:v>
                </c:pt>
                <c:pt idx="19">
                  <c:v>Coordination within the QI</c:v>
                </c:pt>
              </c:strCache>
            </c:strRef>
          </c:cat>
          <c:val>
            <c:numRef>
              <c:f>'Person Certification'!$D$351:$D$370</c:f>
              <c:numCache>
                <c:formatCode>0.0</c:formatCode>
                <c:ptCount val="20"/>
                <c:pt idx="11">
                  <c:v>0</c:v>
                </c:pt>
                <c:pt idx="12">
                  <c:v>0</c:v>
                </c:pt>
                <c:pt idx="13">
                  <c:v>0</c:v>
                </c:pt>
                <c:pt idx="14">
                  <c:v>0</c:v>
                </c:pt>
                <c:pt idx="15">
                  <c:v>0</c:v>
                </c:pt>
                <c:pt idx="16">
                  <c:v>0</c:v>
                </c:pt>
              </c:numCache>
            </c:numRef>
          </c:val>
          <c:extLst>
            <c:ext xmlns:c16="http://schemas.microsoft.com/office/drawing/2014/chart" uri="{C3380CC4-5D6E-409C-BE32-E72D297353CC}">
              <c16:uniqueId val="{00000002-A02D-9841-885A-339D8FC1BF47}"/>
            </c:ext>
          </c:extLst>
        </c:ser>
        <c:ser>
          <c:idx val="3"/>
          <c:order val="3"/>
          <c:tx>
            <c:strRef>
              <c:f>'Person Certification'!$E$350</c:f>
              <c:strCache>
                <c:ptCount val="1"/>
                <c:pt idx="0">
                  <c:v>Pillar 4: External relations and recognition</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'Person Certification'!$A$351:$A$370</c:f>
              <c:strCache>
                <c:ptCount val="20"/>
                <c:pt idx="0">
                  <c:v>Certification of persons strategy</c:v>
                </c:pt>
                <c:pt idx="1">
                  <c:v>Designated certification of persons bodies</c:v>
                </c:pt>
                <c:pt idx="2">
                  <c:v>Legal entity</c:v>
                </c:pt>
                <c:pt idx="3">
                  <c:v>Governance</c:v>
                </c:pt>
                <c:pt idx="4">
                  <c:v>Impartiality</c:v>
                </c:pt>
                <c:pt idx="5">
                  <c:v>Financial sustainability &amp; liability</c:v>
                </c:pt>
                <c:pt idx="6">
                  <c:v>Top management</c:v>
                </c:pt>
                <c:pt idx="7">
                  <c:v>Organizational structure</c:v>
                </c:pt>
                <c:pt idx="8">
                  <c:v>Management and personnel</c:v>
                </c:pt>
                <c:pt idx="9">
                  <c:v>Premises</c:v>
                </c:pt>
                <c:pt idx="10">
                  <c:v>Equipment</c:v>
                </c:pt>
                <c:pt idx="11">
                  <c:v>Scopes of certification</c:v>
                </c:pt>
                <c:pt idx="12">
                  <c:v>Examiners</c:v>
                </c:pt>
                <c:pt idx="13">
                  <c:v>Management system documentation</c:v>
                </c:pt>
                <c:pt idx="14">
                  <c:v>Accreditation</c:v>
                </c:pt>
                <c:pt idx="15">
                  <c:v>Certification process</c:v>
                </c:pt>
                <c:pt idx="16">
                  <c:v>Recertification</c:v>
                </c:pt>
                <c:pt idx="17">
                  <c:v>Recognition at national level</c:v>
                </c:pt>
                <c:pt idx="18">
                  <c:v>Recognition at international level</c:v>
                </c:pt>
                <c:pt idx="19">
                  <c:v>Coordination within the QI</c:v>
                </c:pt>
              </c:strCache>
            </c:strRef>
          </c:cat>
          <c:val>
            <c:numRef>
              <c:f>'Person Certification'!$E$351:$E$370</c:f>
              <c:numCache>
                <c:formatCode>0.0</c:formatCode>
                <c:ptCount val="20"/>
                <c:pt idx="17">
                  <c:v>0</c:v>
                </c:pt>
                <c:pt idx="18">
                  <c:v>0</c:v>
                </c:pt>
                <c:pt idx="19">
                  <c:v>0</c:v>
                </c:pt>
              </c:numCache>
            </c:numRef>
          </c:val>
          <c:extLst>
            <c:ext xmlns:c16="http://schemas.microsoft.com/office/drawing/2014/chart" uri="{C3380CC4-5D6E-409C-BE32-E72D297353CC}">
              <c16:uniqueId val="{00000003-A02D-9841-885A-339D8FC1BF47}"/>
            </c:ext>
          </c:extLst>
        </c:ser>
        <c:dLbls>
          <c:showLegendKey val="0"/>
          <c:showVal val="0"/>
          <c:showCatName val="0"/>
          <c:showSerName val="0"/>
          <c:showPercent val="0"/>
          <c:showBubbleSize val="0"/>
        </c:dLbls>
        <c:axId val="1287981855"/>
        <c:axId val="1285766703"/>
      </c:radarChart>
      <c:catAx>
        <c:axId val="1287981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DE"/>
          </a:p>
        </c:txPr>
        <c:crossAx val="1285766703"/>
        <c:crosses val="autoZero"/>
        <c:auto val="1"/>
        <c:lblAlgn val="ctr"/>
        <c:lblOffset val="100"/>
        <c:noMultiLvlLbl val="0"/>
      </c:catAx>
      <c:valAx>
        <c:axId val="12857667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DE"/>
          </a:p>
        </c:txPr>
        <c:crossAx val="1287981855"/>
        <c:crosses val="autoZero"/>
        <c:crossBetween val="between"/>
      </c:valAx>
      <c:spPr>
        <a:noFill/>
        <a:ln>
          <a:noFill/>
        </a:ln>
        <a:effectLst/>
      </c:spPr>
    </c:plotArea>
    <c:legend>
      <c:legendPos val="b"/>
      <c:layout>
        <c:manualLayout>
          <c:xMode val="edge"/>
          <c:yMode val="edge"/>
          <c:x val="7.18462776307702E-2"/>
          <c:y val="0.10049941886996838"/>
          <c:w val="0.8739280461312412"/>
          <c:h val="0.110094545686253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600077</xdr:colOff>
      <xdr:row>2</xdr:row>
      <xdr:rowOff>171449</xdr:rowOff>
    </xdr:from>
    <xdr:to>
      <xdr:col>12</xdr:col>
      <xdr:colOff>476251</xdr:colOff>
      <xdr:row>27</xdr:row>
      <xdr:rowOff>38100</xdr:rowOff>
    </xdr:to>
    <xdr:sp macro="" textlink="">
      <xdr:nvSpPr>
        <xdr:cNvPr id="5" name="TextBox 4">
          <a:extLst>
            <a:ext uri="{FF2B5EF4-FFF2-40B4-BE49-F238E27FC236}">
              <a16:creationId xmlns:a16="http://schemas.microsoft.com/office/drawing/2014/main" id="{242AE14B-39DE-48B2-8DFE-62CAB83EB3CE}"/>
            </a:ext>
          </a:extLst>
        </xdr:cNvPr>
        <xdr:cNvSpPr txBox="1"/>
      </xdr:nvSpPr>
      <xdr:spPr>
        <a:xfrm>
          <a:off x="600077" y="603249"/>
          <a:ext cx="7737474" cy="4908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a:p>
          <a:r>
            <a:rPr lang="en-US" sz="1400" b="1"/>
            <a:t>What is the Rapid Diagnostic</a:t>
          </a:r>
          <a:r>
            <a:rPr lang="en-US" sz="1400" b="1" baseline="0"/>
            <a:t> </a:t>
          </a:r>
          <a:r>
            <a:rPr lang="en-US" sz="1400" b="1">
              <a:solidFill>
                <a:schemeClr val="dk1"/>
              </a:solidFill>
              <a:effectLst/>
              <a:latin typeface="+mn-lt"/>
              <a:ea typeface="+mn-ea"/>
              <a:cs typeface="+mn-cs"/>
            </a:rPr>
            <a:t>Tool</a:t>
          </a:r>
          <a:r>
            <a:rPr lang="en-US" sz="1400" b="1" baseline="0"/>
            <a:t>? </a:t>
          </a:r>
        </a:p>
        <a:p>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baseline="0"/>
            <a:t>The </a:t>
          </a:r>
          <a:r>
            <a:rPr lang="en-US" baseline="0">
              <a:solidFill>
                <a:sysClr val="windowText" lastClr="000000"/>
              </a:solidFill>
            </a:rPr>
            <a:t>Rapid Diagnostic Tool (RDT) was developed in collaboration with the World Bank Group and the national metrology institute of Germany (PTB). The RDT was designed as the first comprehensive tool to help users assess the quality infrastructure (QI) of any particular country. To do this, the RDT consists of a number of questions that are collated to provide an overall score ranging from 0 to 4. These scores are then used to construct a QI radar diagram which is a graphical depiction of the current state of the QI.</a:t>
          </a:r>
        </a:p>
        <a:p>
          <a:pPr marL="0" marR="0" lvl="0" indent="0" defTabSz="914400" eaLnBrk="1" fontAlgn="auto" latinLnBrk="0" hangingPunct="1">
            <a:lnSpc>
              <a:spcPct val="100000"/>
            </a:lnSpc>
            <a:spcBef>
              <a:spcPts val="0"/>
            </a:spcBef>
            <a:spcAft>
              <a:spcPts val="0"/>
            </a:spcAft>
            <a:buClrTx/>
            <a:buSzTx/>
            <a:buFontTx/>
            <a:buNone/>
            <a:tabLst/>
            <a:defRPr/>
          </a:pPr>
          <a:endParaRPr lang="en-US"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baseline="0">
              <a:solidFill>
                <a:sysClr val="windowText" lastClr="000000"/>
              </a:solidFill>
            </a:rPr>
            <a:t>The RDT is not meant to be a complete interpretation of the QI system but rather to give users a benchmark of how well a country is performing against international good practices and, as such, it is the first step before initiating the Comprehensive Diagnostic Tool. </a:t>
          </a:r>
        </a:p>
        <a:p>
          <a:pPr marL="0" marR="0" lvl="0" indent="0" defTabSz="914400" eaLnBrk="1" fontAlgn="auto" latinLnBrk="0" hangingPunct="1">
            <a:lnSpc>
              <a:spcPct val="100000"/>
            </a:lnSpc>
            <a:spcBef>
              <a:spcPts val="0"/>
            </a:spcBef>
            <a:spcAft>
              <a:spcPts val="0"/>
            </a:spcAft>
            <a:buClrTx/>
            <a:buSzTx/>
            <a:buFontTx/>
            <a:buNone/>
            <a:tabLst/>
            <a:defRPr/>
          </a:pPr>
          <a:endParaRPr lang="en-ZA" sz="1100">
            <a:solidFill>
              <a:sysClr val="windowText" lastClr="000000"/>
            </a:solidFill>
            <a:effectLst/>
            <a:latin typeface="+mn-lt"/>
            <a:ea typeface="+mn-ea"/>
            <a:cs typeface="+mn-cs"/>
          </a:endParaRPr>
        </a:p>
        <a:p>
          <a:pPr marL="0" indent="0" eaLnBrk="1" fontAlgn="auto" latinLnBrk="0" hangingPunct="1"/>
          <a:r>
            <a:rPr lang="en-US" sz="1400" b="1">
              <a:solidFill>
                <a:sysClr val="windowText" lastClr="000000"/>
              </a:solidFill>
              <a:latin typeface="+mn-lt"/>
              <a:ea typeface="+mn-ea"/>
              <a:cs typeface="+mn-cs"/>
            </a:rPr>
            <a:t>Completing the Rapid Diagnostic Tool</a:t>
          </a:r>
        </a:p>
        <a:p>
          <a:pPr marL="0" indent="0" eaLnBrk="1" fontAlgn="auto" latinLnBrk="0" hangingPunct="1"/>
          <a:endParaRPr lang="en-US" sz="1400" b="1">
            <a:solidFill>
              <a:sysClr val="windowText" lastClr="000000"/>
            </a:solidFill>
            <a:latin typeface="+mn-lt"/>
            <a:ea typeface="+mn-ea"/>
            <a:cs typeface="+mn-cs"/>
          </a:endParaRPr>
        </a:p>
        <a:p>
          <a:r>
            <a:rPr lang="en-US" sz="1100" b="1">
              <a:solidFill>
                <a:sysClr val="windowText" lastClr="000000"/>
              </a:solidFill>
              <a:effectLst/>
              <a:latin typeface="+mn-lt"/>
              <a:ea typeface="+mn-ea"/>
              <a:cs typeface="+mn-cs"/>
            </a:rPr>
            <a:t>Don't worry</a:t>
          </a:r>
          <a:r>
            <a:rPr lang="en-US" sz="1100" b="1" baseline="0">
              <a:solidFill>
                <a:sysClr val="windowText" lastClr="000000"/>
              </a:solidFill>
              <a:effectLst/>
              <a:latin typeface="+mn-lt"/>
              <a:ea typeface="+mn-ea"/>
              <a:cs typeface="+mn-cs"/>
            </a:rPr>
            <a:t> — it's s</a:t>
          </a:r>
          <a:r>
            <a:rPr lang="en-US" sz="1100" b="1">
              <a:solidFill>
                <a:sysClr val="windowText" lastClr="000000"/>
              </a:solidFill>
              <a:effectLst/>
              <a:latin typeface="+mn-lt"/>
              <a:ea typeface="+mn-ea"/>
              <a:cs typeface="+mn-cs"/>
            </a:rPr>
            <a:t>imple and easy to use! </a:t>
          </a:r>
        </a:p>
        <a:p>
          <a:endParaRPr lang="en-US">
            <a:solidFill>
              <a:sysClr val="windowText" lastClr="000000"/>
            </a:solidFill>
            <a:effectLst/>
          </a:endParaRPr>
        </a:p>
        <a:p>
          <a:r>
            <a:rPr lang="en-US" sz="1100">
              <a:solidFill>
                <a:sysClr val="windowText" lastClr="000000"/>
              </a:solidFill>
              <a:effectLst/>
              <a:latin typeface="+mn-lt"/>
              <a:ea typeface="+mn-ea"/>
              <a:cs typeface="+mn-cs"/>
            </a:rPr>
            <a:t>1) Click on the corresponding tab or tabs related to the institution you would like to assess. </a:t>
          </a:r>
        </a:p>
        <a:p>
          <a:r>
            <a:rPr lang="en-US" sz="1100">
              <a:solidFill>
                <a:sysClr val="windowText" lastClr="000000"/>
              </a:solidFill>
              <a:effectLst/>
              <a:latin typeface="+mn-lt"/>
              <a:ea typeface="+mn-ea"/>
              <a:cs typeface="+mn-cs"/>
            </a:rPr>
            <a:t>2) Complete all the questions in each questionnaire by choosing the appropriate score using the drop-down option.</a:t>
          </a:r>
        </a:p>
        <a:p>
          <a:r>
            <a:rPr lang="en-US" sz="1100">
              <a:solidFill>
                <a:sysClr val="windowText" lastClr="000000"/>
              </a:solidFill>
              <a:effectLst/>
              <a:latin typeface="+mn-lt"/>
              <a:ea typeface="+mn-ea"/>
              <a:cs typeface="+mn-cs"/>
            </a:rPr>
            <a:t>     Boxes</a:t>
          </a:r>
          <a:r>
            <a:rPr lang="en-US" sz="1100" baseline="0">
              <a:solidFill>
                <a:sysClr val="windowText" lastClr="000000"/>
              </a:solidFill>
              <a:effectLst/>
              <a:latin typeface="+mn-lt"/>
              <a:ea typeface="+mn-ea"/>
              <a:cs typeface="+mn-cs"/>
            </a:rPr>
            <a:t> turn from red to green as each question is completed. </a:t>
          </a:r>
        </a:p>
        <a:p>
          <a:r>
            <a:rPr lang="en-US" sz="1100">
              <a:solidFill>
                <a:sysClr val="windowText" lastClr="000000"/>
              </a:solidFill>
              <a:effectLst/>
              <a:latin typeface="+mn-lt"/>
              <a:ea typeface="+mn-ea"/>
              <a:cs typeface="+mn-cs"/>
            </a:rPr>
            <a:t>3) Add comments when necessary for further information not captured in the 0-4 scoring method. </a:t>
          </a:r>
        </a:p>
        <a:p>
          <a:r>
            <a:rPr lang="en-US" sz="1100">
              <a:solidFill>
                <a:sysClr val="windowText" lastClr="000000"/>
              </a:solidFill>
              <a:effectLst/>
              <a:latin typeface="+mn-lt"/>
              <a:ea typeface="+mn-ea"/>
              <a:cs typeface="+mn-cs"/>
            </a:rPr>
            <a:t>4) Once the questionnaire is completed, the radar diagrams will autopopulate and can be found in the "Charts" tab as well as at the bottom of each diagnostic questionnaire page. </a:t>
          </a:r>
        </a:p>
        <a:p>
          <a:endParaRPr lang="en-US"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Note: </a:t>
          </a:r>
          <a:r>
            <a:rPr lang="en-US" sz="1100">
              <a:solidFill>
                <a:sysClr val="windowText" lastClr="000000"/>
              </a:solidFill>
              <a:effectLst/>
              <a:latin typeface="+mn-lt"/>
              <a:ea typeface="+mn-ea"/>
              <a:cs typeface="+mn-cs"/>
            </a:rPr>
            <a:t>To separate the tabs, please just right click on the desired tab; then click "move or copy"; and then click "New Book" and then OK. Repeat as necessary.</a:t>
          </a:r>
        </a:p>
        <a:p>
          <a:endParaRPr lang="en-ZA" sz="1100">
            <a:solidFill>
              <a:schemeClr val="dk1"/>
            </a:solidFill>
            <a:effectLst/>
            <a:latin typeface="+mn-lt"/>
            <a:ea typeface="+mn-ea"/>
            <a:cs typeface="+mn-cs"/>
          </a:endParaRPr>
        </a:p>
        <a:p>
          <a:r>
            <a:rPr lang="en-US" sz="1100" b="1" baseline="0"/>
            <a:t>For more information</a:t>
          </a:r>
          <a:r>
            <a:rPr lang="en-US" sz="1100" baseline="0"/>
            <a:t>, please see module 9 of the publication </a:t>
          </a:r>
          <a:r>
            <a:rPr lang="en-US" sz="1100" i="1">
              <a:solidFill>
                <a:schemeClr val="dk1"/>
              </a:solidFill>
              <a:effectLst/>
              <a:latin typeface="+mn-lt"/>
              <a:ea typeface="+mn-ea"/>
              <a:cs typeface="+mn-cs"/>
            </a:rPr>
            <a:t>Ensuring Quality to Gain</a:t>
          </a:r>
          <a:r>
            <a:rPr lang="en-US" sz="1100" i="1" baseline="0">
              <a:solidFill>
                <a:schemeClr val="dk1"/>
              </a:solidFill>
              <a:effectLst/>
              <a:latin typeface="+mn-lt"/>
              <a:ea typeface="+mn-ea"/>
              <a:cs typeface="+mn-cs"/>
            </a:rPr>
            <a:t> Access to</a:t>
          </a:r>
          <a:r>
            <a:rPr lang="en-US" sz="1100" i="1">
              <a:solidFill>
                <a:schemeClr val="dk1"/>
              </a:solidFill>
              <a:effectLst/>
              <a:latin typeface="+mn-lt"/>
              <a:ea typeface="+mn-ea"/>
              <a:cs typeface="+mn-cs"/>
            </a:rPr>
            <a:t> Global Markets: A Reform Toolkit</a:t>
          </a:r>
          <a:r>
            <a:rPr lang="en-US" sz="1100" i="0">
              <a:solidFill>
                <a:schemeClr val="dk1"/>
              </a:solidFill>
              <a:effectLst/>
              <a:latin typeface="+mn-lt"/>
              <a:ea typeface="+mn-ea"/>
              <a:cs typeface="+mn-cs"/>
            </a:rPr>
            <a:t>, </a:t>
          </a:r>
          <a:r>
            <a:rPr lang="en-US" sz="1100" b="0" i="0" u="none" strike="noStrike" baseline="0">
              <a:solidFill>
                <a:schemeClr val="dk1"/>
              </a:solidFill>
              <a:latin typeface="+mn-lt"/>
              <a:ea typeface="+mn-ea"/>
              <a:cs typeface="+mn-cs"/>
            </a:rPr>
            <a:t>or visit us at http://www.worldbank.org/qi or http://www.ptb.de/qitoolkit. </a:t>
          </a:r>
        </a:p>
        <a:p>
          <a:endParaRPr lang="en-US" sz="1100" b="1" i="0" u="none" strike="noStrike" baseline="0">
            <a:solidFill>
              <a:schemeClr val="dk1"/>
            </a:solidFill>
            <a:latin typeface="+mn-lt"/>
            <a:ea typeface="+mn-ea"/>
            <a:cs typeface="+mn-cs"/>
          </a:endParaRPr>
        </a:p>
      </xdr:txBody>
    </xdr:sp>
    <xdr:clientData/>
  </xdr:twoCellAnchor>
  <xdr:twoCellAnchor editAs="oneCell">
    <xdr:from>
      <xdr:col>12</xdr:col>
      <xdr:colOff>607500</xdr:colOff>
      <xdr:row>12</xdr:row>
      <xdr:rowOff>152400</xdr:rowOff>
    </xdr:from>
    <xdr:to>
      <xdr:col>22</xdr:col>
      <xdr:colOff>660400</xdr:colOff>
      <xdr:row>40</xdr:row>
      <xdr:rowOff>47870</xdr:rowOff>
    </xdr:to>
    <xdr:pic>
      <xdr:nvPicPr>
        <xdr:cNvPr id="2" name="Picture 1">
          <a:extLst>
            <a:ext uri="{FF2B5EF4-FFF2-40B4-BE49-F238E27FC236}">
              <a16:creationId xmlns:a16="http://schemas.microsoft.com/office/drawing/2014/main" id="{648A390B-CF01-E39D-9222-F1DC26E51E86}"/>
            </a:ext>
          </a:extLst>
        </xdr:cNvPr>
        <xdr:cNvPicPr>
          <a:picLocks noChangeAspect="1"/>
        </xdr:cNvPicPr>
      </xdr:nvPicPr>
      <xdr:blipFill>
        <a:blip xmlns:r="http://schemas.openxmlformats.org/officeDocument/2006/relationships" r:embed="rId1"/>
        <a:stretch>
          <a:fillRect/>
        </a:stretch>
      </xdr:blipFill>
      <xdr:spPr>
        <a:xfrm>
          <a:off x="8468800" y="2768600"/>
          <a:ext cx="6783900" cy="52294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21166</xdr:colOff>
      <xdr:row>384</xdr:row>
      <xdr:rowOff>15439</xdr:rowOff>
    </xdr:from>
    <xdr:to>
      <xdr:col>8</xdr:col>
      <xdr:colOff>2979316</xdr:colOff>
      <xdr:row>406</xdr:row>
      <xdr:rowOff>236089</xdr:rowOff>
    </xdr:to>
    <xdr:graphicFrame macro="">
      <xdr:nvGraphicFramePr>
        <xdr:cNvPr id="2" name="Chart 1">
          <a:extLst>
            <a:ext uri="{FF2B5EF4-FFF2-40B4-BE49-F238E27FC236}">
              <a16:creationId xmlns:a16="http://schemas.microsoft.com/office/drawing/2014/main" id="{3DDCB745-A7C4-4D3F-8C62-CA8F633647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27781</xdr:colOff>
      <xdr:row>313</xdr:row>
      <xdr:rowOff>116726</xdr:rowOff>
    </xdr:from>
    <xdr:to>
      <xdr:col>8</xdr:col>
      <xdr:colOff>2974024</xdr:colOff>
      <xdr:row>333</xdr:row>
      <xdr:rowOff>337376</xdr:rowOff>
    </xdr:to>
    <xdr:graphicFrame macro="">
      <xdr:nvGraphicFramePr>
        <xdr:cNvPr id="2" name="Chart 2">
          <a:extLst>
            <a:ext uri="{FF2B5EF4-FFF2-40B4-BE49-F238E27FC236}">
              <a16:creationId xmlns:a16="http://schemas.microsoft.com/office/drawing/2014/main" id="{77644C7D-20E5-43A6-9775-54868221E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349</xdr:row>
      <xdr:rowOff>0</xdr:rowOff>
    </xdr:from>
    <xdr:to>
      <xdr:col>8</xdr:col>
      <xdr:colOff>2940660</xdr:colOff>
      <xdr:row>371</xdr:row>
      <xdr:rowOff>58062</xdr:rowOff>
    </xdr:to>
    <xdr:graphicFrame macro="">
      <xdr:nvGraphicFramePr>
        <xdr:cNvPr id="2" name="Chart 2">
          <a:extLst>
            <a:ext uri="{FF2B5EF4-FFF2-40B4-BE49-F238E27FC236}">
              <a16:creationId xmlns:a16="http://schemas.microsoft.com/office/drawing/2014/main" id="{82AB8E58-D9F3-F045-A046-492548A6AB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224366</xdr:colOff>
      <xdr:row>3</xdr:row>
      <xdr:rowOff>0</xdr:rowOff>
    </xdr:from>
    <xdr:to>
      <xdr:col>31</xdr:col>
      <xdr:colOff>63499</xdr:colOff>
      <xdr:row>41</xdr:row>
      <xdr:rowOff>152400</xdr:rowOff>
    </xdr:to>
    <xdr:graphicFrame macro="">
      <xdr:nvGraphicFramePr>
        <xdr:cNvPr id="16" name="Chart 15">
          <a:extLst>
            <a:ext uri="{FF2B5EF4-FFF2-40B4-BE49-F238E27FC236}">
              <a16:creationId xmlns:a16="http://schemas.microsoft.com/office/drawing/2014/main" id="{CF392B2F-C492-254B-84D4-7A2EAB2356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3</xdr:row>
      <xdr:rowOff>2540</xdr:rowOff>
    </xdr:from>
    <xdr:to>
      <xdr:col>16</xdr:col>
      <xdr:colOff>241300</xdr:colOff>
      <xdr:row>41</xdr:row>
      <xdr:rowOff>127000</xdr:rowOff>
    </xdr:to>
    <xdr:graphicFrame macro="">
      <xdr:nvGraphicFramePr>
        <xdr:cNvPr id="13" name="Chart 12">
          <a:extLst>
            <a:ext uri="{FF2B5EF4-FFF2-40B4-BE49-F238E27FC236}">
              <a16:creationId xmlns:a16="http://schemas.microsoft.com/office/drawing/2014/main" id="{A14449D3-1277-A44C-8D97-6AAE4BEEED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218888</xdr:colOff>
      <xdr:row>41</xdr:row>
      <xdr:rowOff>93879</xdr:rowOff>
    </xdr:from>
    <xdr:to>
      <xdr:col>31</xdr:col>
      <xdr:colOff>37353</xdr:colOff>
      <xdr:row>80</xdr:row>
      <xdr:rowOff>149412</xdr:rowOff>
    </xdr:to>
    <xdr:graphicFrame macro="">
      <xdr:nvGraphicFramePr>
        <xdr:cNvPr id="11" name="Chart 3">
          <a:extLst>
            <a:ext uri="{FF2B5EF4-FFF2-40B4-BE49-F238E27FC236}">
              <a16:creationId xmlns:a16="http://schemas.microsoft.com/office/drawing/2014/main" id="{5F4394D2-FFC3-4A43-AED3-3BC91CAB60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112059</xdr:colOff>
      <xdr:row>41</xdr:row>
      <xdr:rowOff>102347</xdr:rowOff>
    </xdr:from>
    <xdr:to>
      <xdr:col>16</xdr:col>
      <xdr:colOff>218888</xdr:colOff>
      <xdr:row>83</xdr:row>
      <xdr:rowOff>74705</xdr:rowOff>
    </xdr:to>
    <xdr:graphicFrame macro="">
      <xdr:nvGraphicFramePr>
        <xdr:cNvPr id="18" name="Chart 17">
          <a:extLst>
            <a:ext uri="{FF2B5EF4-FFF2-40B4-BE49-F238E27FC236}">
              <a16:creationId xmlns:a16="http://schemas.microsoft.com/office/drawing/2014/main" id="{27EF69F9-F105-9E41-9BF1-34178AE82A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151154</xdr:colOff>
      <xdr:row>80</xdr:row>
      <xdr:rowOff>115048</xdr:rowOff>
    </xdr:from>
    <xdr:to>
      <xdr:col>30</xdr:col>
      <xdr:colOff>662641</xdr:colOff>
      <xdr:row>127</xdr:row>
      <xdr:rowOff>0</xdr:rowOff>
    </xdr:to>
    <xdr:graphicFrame macro="">
      <xdr:nvGraphicFramePr>
        <xdr:cNvPr id="20" name="Chart 19">
          <a:extLst>
            <a:ext uri="{FF2B5EF4-FFF2-40B4-BE49-F238E27FC236}">
              <a16:creationId xmlns:a16="http://schemas.microsoft.com/office/drawing/2014/main" id="{CB205FB9-1950-181C-8331-FF61CA2A38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149412</xdr:colOff>
      <xdr:row>126</xdr:row>
      <xdr:rowOff>68479</xdr:rowOff>
    </xdr:from>
    <xdr:to>
      <xdr:col>30</xdr:col>
      <xdr:colOff>598644</xdr:colOff>
      <xdr:row>165</xdr:row>
      <xdr:rowOff>74706</xdr:rowOff>
    </xdr:to>
    <xdr:graphicFrame macro="">
      <xdr:nvGraphicFramePr>
        <xdr:cNvPr id="14" name="Chart 2">
          <a:extLst>
            <a:ext uri="{FF2B5EF4-FFF2-40B4-BE49-F238E27FC236}">
              <a16:creationId xmlns:a16="http://schemas.microsoft.com/office/drawing/2014/main" id="{F50D0677-34A6-CB4D-BF95-01BE0443B1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126</xdr:row>
      <xdr:rowOff>139700</xdr:rowOff>
    </xdr:from>
    <xdr:to>
      <xdr:col>16</xdr:col>
      <xdr:colOff>74706</xdr:colOff>
      <xdr:row>165</xdr:row>
      <xdr:rowOff>112059</xdr:rowOff>
    </xdr:to>
    <xdr:graphicFrame macro="">
      <xdr:nvGraphicFramePr>
        <xdr:cNvPr id="15" name="Chart 14">
          <a:extLst>
            <a:ext uri="{FF2B5EF4-FFF2-40B4-BE49-F238E27FC236}">
              <a16:creationId xmlns:a16="http://schemas.microsoft.com/office/drawing/2014/main" id="{D4DE378A-E9EA-5A42-AF85-FBD761147E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165</xdr:row>
      <xdr:rowOff>148166</xdr:rowOff>
    </xdr:from>
    <xdr:to>
      <xdr:col>16</xdr:col>
      <xdr:colOff>149412</xdr:colOff>
      <xdr:row>202</xdr:row>
      <xdr:rowOff>112058</xdr:rowOff>
    </xdr:to>
    <xdr:graphicFrame macro="">
      <xdr:nvGraphicFramePr>
        <xdr:cNvPr id="19" name="Chart 18">
          <a:extLst>
            <a:ext uri="{FF2B5EF4-FFF2-40B4-BE49-F238E27FC236}">
              <a16:creationId xmlns:a16="http://schemas.microsoft.com/office/drawing/2014/main" id="{8244A0C2-8FA3-A546-B0C4-21455E1EB9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149413</xdr:colOff>
      <xdr:row>165</xdr:row>
      <xdr:rowOff>74207</xdr:rowOff>
    </xdr:from>
    <xdr:to>
      <xdr:col>30</xdr:col>
      <xdr:colOff>604372</xdr:colOff>
      <xdr:row>202</xdr:row>
      <xdr:rowOff>37353</xdr:rowOff>
    </xdr:to>
    <xdr:graphicFrame macro="">
      <xdr:nvGraphicFramePr>
        <xdr:cNvPr id="12" name="Chart 2">
          <a:extLst>
            <a:ext uri="{FF2B5EF4-FFF2-40B4-BE49-F238E27FC236}">
              <a16:creationId xmlns:a16="http://schemas.microsoft.com/office/drawing/2014/main" id="{DDD4E020-D286-C14A-B73D-9FAC1B6551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149412</xdr:colOff>
      <xdr:row>80</xdr:row>
      <xdr:rowOff>143935</xdr:rowOff>
    </xdr:from>
    <xdr:to>
      <xdr:col>16</xdr:col>
      <xdr:colOff>112059</xdr:colOff>
      <xdr:row>127</xdr:row>
      <xdr:rowOff>0</xdr:rowOff>
    </xdr:to>
    <xdr:graphicFrame macro="">
      <xdr:nvGraphicFramePr>
        <xdr:cNvPr id="17" name="Chart 4">
          <a:extLst>
            <a:ext uri="{FF2B5EF4-FFF2-40B4-BE49-F238E27FC236}">
              <a16:creationId xmlns:a16="http://schemas.microsoft.com/office/drawing/2014/main" id="{A6F12DCE-60C2-8040-A0F0-36ACDA8209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128681</xdr:colOff>
      <xdr:row>476</xdr:row>
      <xdr:rowOff>26034</xdr:rowOff>
    </xdr:from>
    <xdr:to>
      <xdr:col>9</xdr:col>
      <xdr:colOff>101600</xdr:colOff>
      <xdr:row>514</xdr:row>
      <xdr:rowOff>20319</xdr:rowOff>
    </xdr:to>
    <xdr:graphicFrame macro="">
      <xdr:nvGraphicFramePr>
        <xdr:cNvPr id="2" name="Chart 1">
          <a:extLst>
            <a:ext uri="{FF2B5EF4-FFF2-40B4-BE49-F238E27FC236}">
              <a16:creationId xmlns:a16="http://schemas.microsoft.com/office/drawing/2014/main" id="{CD61DB00-E36A-4813-83B7-B104A41308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7470</xdr:colOff>
      <xdr:row>544</xdr:row>
      <xdr:rowOff>53538</xdr:rowOff>
    </xdr:from>
    <xdr:to>
      <xdr:col>8</xdr:col>
      <xdr:colOff>2965620</xdr:colOff>
      <xdr:row>575</xdr:row>
      <xdr:rowOff>62522</xdr:rowOff>
    </xdr:to>
    <xdr:graphicFrame macro="">
      <xdr:nvGraphicFramePr>
        <xdr:cNvPr id="2" name="Chart 1">
          <a:extLst>
            <a:ext uri="{FF2B5EF4-FFF2-40B4-BE49-F238E27FC236}">
              <a16:creationId xmlns:a16="http://schemas.microsoft.com/office/drawing/2014/main" id="{5CBB36C5-07F2-4606-BF2F-3DB5347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304323</xdr:colOff>
      <xdr:row>426</xdr:row>
      <xdr:rowOff>46900</xdr:rowOff>
    </xdr:from>
    <xdr:to>
      <xdr:col>8</xdr:col>
      <xdr:colOff>3262473</xdr:colOff>
      <xdr:row>458</xdr:row>
      <xdr:rowOff>55883</xdr:rowOff>
    </xdr:to>
    <xdr:graphicFrame macro="">
      <xdr:nvGraphicFramePr>
        <xdr:cNvPr id="2" name="Chart 1">
          <a:extLst>
            <a:ext uri="{FF2B5EF4-FFF2-40B4-BE49-F238E27FC236}">
              <a16:creationId xmlns:a16="http://schemas.microsoft.com/office/drawing/2014/main" id="{DFFB0EC9-782E-4A18-BC79-D2381C4E0E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10583</xdr:colOff>
      <xdr:row>360</xdr:row>
      <xdr:rowOff>5291</xdr:rowOff>
    </xdr:from>
    <xdr:to>
      <xdr:col>8</xdr:col>
      <xdr:colOff>2968733</xdr:colOff>
      <xdr:row>392</xdr:row>
      <xdr:rowOff>35441</xdr:rowOff>
    </xdr:to>
    <xdr:graphicFrame macro="">
      <xdr:nvGraphicFramePr>
        <xdr:cNvPr id="2" name="Chart 3">
          <a:extLst>
            <a:ext uri="{FF2B5EF4-FFF2-40B4-BE49-F238E27FC236}">
              <a16:creationId xmlns:a16="http://schemas.microsoft.com/office/drawing/2014/main" id="{49E5D9E7-F519-4C72-BB7D-797ED6E401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101600</xdr:colOff>
      <xdr:row>345</xdr:row>
      <xdr:rowOff>101601</xdr:rowOff>
    </xdr:from>
    <xdr:to>
      <xdr:col>8</xdr:col>
      <xdr:colOff>3352800</xdr:colOff>
      <xdr:row>371</xdr:row>
      <xdr:rowOff>172091</xdr:rowOff>
    </xdr:to>
    <xdr:graphicFrame macro="">
      <xdr:nvGraphicFramePr>
        <xdr:cNvPr id="2" name="Chart 1">
          <a:extLst>
            <a:ext uri="{FF2B5EF4-FFF2-40B4-BE49-F238E27FC236}">
              <a16:creationId xmlns:a16="http://schemas.microsoft.com/office/drawing/2014/main" id="{1E1C332C-908F-4F2B-A9D8-5FD0EF57AA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13050</xdr:colOff>
      <xdr:row>376</xdr:row>
      <xdr:rowOff>103915</xdr:rowOff>
    </xdr:from>
    <xdr:to>
      <xdr:col>8</xdr:col>
      <xdr:colOff>2971200</xdr:colOff>
      <xdr:row>400</xdr:row>
      <xdr:rowOff>28232</xdr:rowOff>
    </xdr:to>
    <xdr:graphicFrame macro="">
      <xdr:nvGraphicFramePr>
        <xdr:cNvPr id="2" name="Chart 1">
          <a:extLst>
            <a:ext uri="{FF2B5EF4-FFF2-40B4-BE49-F238E27FC236}">
              <a16:creationId xmlns:a16="http://schemas.microsoft.com/office/drawing/2014/main" id="{A2A20BB7-E140-4E4B-A3A3-A4AFB3651C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6847</xdr:colOff>
      <xdr:row>330</xdr:row>
      <xdr:rowOff>188633</xdr:rowOff>
    </xdr:from>
    <xdr:to>
      <xdr:col>8</xdr:col>
      <xdr:colOff>2964997</xdr:colOff>
      <xdr:row>349</xdr:row>
      <xdr:rowOff>282283</xdr:rowOff>
    </xdr:to>
    <xdr:graphicFrame macro="">
      <xdr:nvGraphicFramePr>
        <xdr:cNvPr id="2" name="Chart 4">
          <a:extLst>
            <a:ext uri="{FF2B5EF4-FFF2-40B4-BE49-F238E27FC236}">
              <a16:creationId xmlns:a16="http://schemas.microsoft.com/office/drawing/2014/main" id="{B91CED60-D03B-47BF-B93E-D99AB9D44B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qi-rdt-feedback@ptb.d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39997558519241921"/>
    <pageSetUpPr fitToPage="1"/>
  </sheetPr>
  <dimension ref="A1:Z41"/>
  <sheetViews>
    <sheetView tabSelected="1" zoomScaleNormal="100" workbookViewId="0">
      <selection activeCell="T9" sqref="T9:U9"/>
    </sheetView>
  </sheetViews>
  <sheetFormatPr baseColWidth="10" defaultColWidth="8.83203125" defaultRowHeight="15" x14ac:dyDescent="0.2"/>
  <cols>
    <col min="1" max="2" width="8.83203125" customWidth="1"/>
    <col min="12" max="12" width="6" customWidth="1"/>
    <col min="22" max="22" width="8.83203125" customWidth="1"/>
    <col min="27" max="27" width="19" customWidth="1"/>
    <col min="32" max="32" width="16" customWidth="1"/>
    <col min="33" max="33" width="13.83203125" customWidth="1"/>
    <col min="34" max="34" width="14.1640625" customWidth="1"/>
  </cols>
  <sheetData>
    <row r="1" spans="1:24" ht="13.5" customHeight="1" x14ac:dyDescent="0.2">
      <c r="A1" s="504"/>
      <c r="B1" s="502"/>
      <c r="C1" s="502"/>
      <c r="D1" s="502"/>
      <c r="E1" s="502"/>
      <c r="F1" s="502"/>
      <c r="G1" s="502"/>
      <c r="H1" s="502"/>
      <c r="I1" s="502"/>
      <c r="J1" s="502"/>
      <c r="K1" s="502"/>
      <c r="L1" s="502"/>
      <c r="M1" s="502"/>
      <c r="N1" s="502"/>
      <c r="O1" s="502"/>
      <c r="P1" s="502"/>
      <c r="Q1" s="502"/>
      <c r="R1" s="502"/>
      <c r="S1" s="502"/>
      <c r="T1" s="502"/>
      <c r="U1" s="502"/>
      <c r="V1" s="502"/>
      <c r="W1" s="502"/>
      <c r="X1" s="503"/>
    </row>
    <row r="2" spans="1:24" ht="21" x14ac:dyDescent="0.25">
      <c r="A2" s="505" t="s">
        <v>0</v>
      </c>
      <c r="B2" s="506"/>
      <c r="C2" s="506"/>
      <c r="D2" s="506"/>
      <c r="E2" s="506"/>
      <c r="F2" s="506"/>
      <c r="G2" s="506"/>
      <c r="H2" s="506"/>
      <c r="I2" s="506"/>
      <c r="J2" s="506"/>
      <c r="K2" s="506"/>
      <c r="L2" s="506"/>
      <c r="M2" s="506"/>
      <c r="N2" s="506"/>
      <c r="O2" s="506"/>
      <c r="P2" s="506"/>
      <c r="Q2" s="506"/>
      <c r="R2" s="506"/>
      <c r="S2" s="506"/>
      <c r="T2" s="506"/>
      <c r="U2" s="506"/>
      <c r="V2" s="506"/>
      <c r="W2" s="506"/>
      <c r="X2" s="507"/>
    </row>
    <row r="3" spans="1:24" x14ac:dyDescent="0.2">
      <c r="A3" s="8"/>
      <c r="B3" s="12"/>
      <c r="C3" s="12"/>
      <c r="D3" s="12"/>
      <c r="E3" s="12"/>
      <c r="F3" s="12"/>
      <c r="G3" s="12"/>
      <c r="H3" s="12"/>
      <c r="I3" s="12"/>
      <c r="J3" s="12"/>
      <c r="K3" s="12"/>
      <c r="L3" s="12"/>
      <c r="M3" s="12"/>
      <c r="N3" s="12"/>
      <c r="O3" s="12"/>
      <c r="P3" s="12"/>
      <c r="Q3" s="12"/>
      <c r="R3" s="12"/>
      <c r="S3" s="12"/>
      <c r="T3" s="12"/>
      <c r="U3" s="12"/>
      <c r="V3" s="12"/>
      <c r="W3" s="12"/>
      <c r="X3" s="7"/>
    </row>
    <row r="4" spans="1:24" x14ac:dyDescent="0.2">
      <c r="A4" s="8"/>
      <c r="B4" s="12"/>
      <c r="C4" s="12"/>
      <c r="D4" s="12"/>
      <c r="E4" s="12"/>
      <c r="F4" s="12"/>
      <c r="G4" s="12"/>
      <c r="H4" s="12"/>
      <c r="I4" s="12"/>
      <c r="J4" s="12"/>
      <c r="K4" s="12"/>
      <c r="L4" s="12"/>
      <c r="M4" s="12"/>
      <c r="N4" s="12"/>
      <c r="O4" s="12"/>
      <c r="P4" s="12"/>
      <c r="Q4" s="12"/>
      <c r="R4" s="12"/>
      <c r="S4" s="12"/>
      <c r="T4" s="12"/>
      <c r="U4" s="12"/>
      <c r="V4" s="12"/>
      <c r="W4" s="12"/>
      <c r="X4" s="7"/>
    </row>
    <row r="5" spans="1:24" x14ac:dyDescent="0.2">
      <c r="A5" s="8"/>
      <c r="B5" s="12"/>
      <c r="C5" s="12"/>
      <c r="D5" s="12"/>
      <c r="E5" s="12"/>
      <c r="F5" s="12"/>
      <c r="G5" s="12"/>
      <c r="H5" s="12"/>
      <c r="I5" s="12"/>
      <c r="J5" s="12"/>
      <c r="K5" s="12"/>
      <c r="L5" s="12"/>
      <c r="M5" s="12"/>
      <c r="N5" s="12"/>
      <c r="O5" s="510" t="s">
        <v>2188</v>
      </c>
      <c r="P5" s="510"/>
      <c r="Q5" s="510"/>
      <c r="R5" s="510"/>
      <c r="S5" s="510"/>
      <c r="T5" s="510"/>
      <c r="U5" s="510"/>
      <c r="V5" s="510"/>
      <c r="W5" s="12"/>
      <c r="X5" s="7"/>
    </row>
    <row r="6" spans="1:24" x14ac:dyDescent="0.2">
      <c r="A6" s="15"/>
      <c r="B6" s="12"/>
      <c r="C6" s="12"/>
      <c r="D6" s="12"/>
      <c r="E6" s="12"/>
      <c r="F6" s="12"/>
      <c r="G6" s="12"/>
      <c r="H6" s="12"/>
      <c r="I6" s="12"/>
      <c r="J6" s="12"/>
      <c r="K6" s="12"/>
      <c r="L6" s="12"/>
      <c r="M6" s="13"/>
      <c r="N6" s="12"/>
      <c r="O6" s="12"/>
      <c r="P6" s="12"/>
      <c r="Q6" s="12"/>
      <c r="R6" s="12"/>
      <c r="S6" s="12"/>
      <c r="T6" s="12"/>
      <c r="U6" s="12"/>
      <c r="V6" s="12"/>
      <c r="W6" s="12"/>
      <c r="X6" s="7"/>
    </row>
    <row r="7" spans="1:24" ht="30" customHeight="1" x14ac:dyDescent="0.2">
      <c r="A7" s="8"/>
      <c r="B7" s="12"/>
      <c r="C7" s="12"/>
      <c r="D7" s="12"/>
      <c r="E7" s="12"/>
      <c r="F7" s="12"/>
      <c r="G7" s="12"/>
      <c r="H7" s="12"/>
      <c r="I7" s="12"/>
      <c r="J7" s="12"/>
      <c r="K7" s="12"/>
      <c r="L7" s="12"/>
      <c r="M7" s="17"/>
      <c r="N7" s="508" t="s">
        <v>2</v>
      </c>
      <c r="O7" s="508"/>
      <c r="P7" s="508" t="s">
        <v>1</v>
      </c>
      <c r="Q7" s="508"/>
      <c r="R7" s="508" t="s">
        <v>5</v>
      </c>
      <c r="S7" s="508"/>
      <c r="T7" s="508" t="s">
        <v>6</v>
      </c>
      <c r="U7" s="508"/>
      <c r="V7" s="509" t="s">
        <v>8</v>
      </c>
      <c r="W7" s="509"/>
      <c r="X7" s="7"/>
    </row>
    <row r="8" spans="1:24" x14ac:dyDescent="0.2">
      <c r="A8" s="8"/>
      <c r="B8" s="12"/>
      <c r="C8" s="12"/>
      <c r="D8" s="12"/>
      <c r="E8" s="12"/>
      <c r="F8" s="12"/>
      <c r="G8" s="12"/>
      <c r="H8" s="12"/>
      <c r="I8" s="12"/>
      <c r="J8" s="12"/>
      <c r="K8" s="12"/>
      <c r="L8" s="12"/>
      <c r="M8" s="17"/>
      <c r="N8" s="18"/>
      <c r="O8" s="18"/>
      <c r="P8" s="18"/>
      <c r="Q8" s="18"/>
      <c r="R8" s="18"/>
      <c r="S8" s="18"/>
      <c r="T8" s="18"/>
      <c r="U8" s="18"/>
      <c r="V8" s="18"/>
      <c r="W8" s="18"/>
      <c r="X8" s="7"/>
    </row>
    <row r="9" spans="1:24" ht="22" customHeight="1" x14ac:dyDescent="0.2">
      <c r="A9" s="8"/>
      <c r="B9" s="12"/>
      <c r="C9" s="12"/>
      <c r="D9" s="12"/>
      <c r="E9" s="12"/>
      <c r="F9" s="12"/>
      <c r="G9" s="12"/>
      <c r="H9" s="12"/>
      <c r="I9" s="12"/>
      <c r="J9" s="12"/>
      <c r="K9" s="12"/>
      <c r="L9" s="12"/>
      <c r="M9" s="19"/>
      <c r="N9" s="508" t="s">
        <v>4</v>
      </c>
      <c r="O9" s="508"/>
      <c r="P9" s="508" t="s">
        <v>3</v>
      </c>
      <c r="Q9" s="508"/>
      <c r="R9" s="508" t="s">
        <v>2486</v>
      </c>
      <c r="S9" s="508"/>
      <c r="T9" s="508" t="s">
        <v>7</v>
      </c>
      <c r="U9" s="508"/>
      <c r="V9" s="508" t="s">
        <v>2487</v>
      </c>
      <c r="W9" s="508"/>
      <c r="X9" s="7"/>
    </row>
    <row r="10" spans="1:24" x14ac:dyDescent="0.2">
      <c r="A10" s="8"/>
      <c r="B10" s="12"/>
      <c r="C10" s="12"/>
      <c r="D10" s="12"/>
      <c r="E10" s="12"/>
      <c r="F10" s="12"/>
      <c r="G10" s="12"/>
      <c r="H10" s="12"/>
      <c r="I10" s="12"/>
      <c r="J10" s="12"/>
      <c r="K10" s="12"/>
      <c r="L10" s="12"/>
      <c r="M10" s="12"/>
      <c r="N10" s="16"/>
      <c r="O10" s="16"/>
      <c r="P10" s="16"/>
      <c r="Q10" s="16"/>
      <c r="R10" s="16"/>
      <c r="S10" s="16"/>
      <c r="T10" s="16"/>
      <c r="U10" s="16"/>
      <c r="V10" s="16"/>
      <c r="W10" s="16"/>
      <c r="X10" s="7"/>
    </row>
    <row r="11" spans="1:24" x14ac:dyDescent="0.2">
      <c r="A11" s="8"/>
      <c r="B11" s="12"/>
      <c r="C11" s="12"/>
      <c r="D11" s="12"/>
      <c r="E11" s="12"/>
      <c r="F11" s="12"/>
      <c r="G11" s="12"/>
      <c r="H11" s="12"/>
      <c r="I11" s="12"/>
      <c r="J11" s="12"/>
      <c r="K11" s="12"/>
      <c r="L11" s="12"/>
      <c r="M11" s="12"/>
      <c r="N11" s="12"/>
      <c r="O11" s="12"/>
      <c r="P11" s="12"/>
      <c r="Q11" s="12"/>
      <c r="R11" s="511" t="s">
        <v>9</v>
      </c>
      <c r="S11" s="511"/>
      <c r="T11" s="12"/>
      <c r="U11" s="12"/>
      <c r="V11" s="12"/>
      <c r="X11" s="7"/>
    </row>
    <row r="12" spans="1:24" x14ac:dyDescent="0.2">
      <c r="A12" s="8"/>
      <c r="B12" s="12"/>
      <c r="C12" s="12"/>
      <c r="D12" s="12"/>
      <c r="E12" s="12"/>
      <c r="F12" s="12"/>
      <c r="G12" s="12"/>
      <c r="H12" s="12"/>
      <c r="I12" s="12"/>
      <c r="J12" s="12"/>
      <c r="K12" s="12"/>
      <c r="L12" s="12"/>
      <c r="M12" s="12"/>
      <c r="N12" s="12"/>
      <c r="O12" s="12"/>
      <c r="P12" s="12"/>
      <c r="Q12" s="12"/>
      <c r="R12" s="12"/>
      <c r="S12" s="12"/>
      <c r="T12" s="12"/>
      <c r="U12" s="12"/>
      <c r="V12" s="12"/>
      <c r="W12" s="12"/>
      <c r="X12" s="7"/>
    </row>
    <row r="13" spans="1:24" x14ac:dyDescent="0.2">
      <c r="A13" s="8"/>
      <c r="B13" s="12"/>
      <c r="C13" s="12"/>
      <c r="D13" s="12"/>
      <c r="E13" s="12"/>
      <c r="F13" s="12"/>
      <c r="G13" s="12"/>
      <c r="H13" s="12"/>
      <c r="I13" s="12"/>
      <c r="J13" s="12"/>
      <c r="K13" s="12"/>
      <c r="L13" s="12"/>
      <c r="M13" s="12"/>
      <c r="N13" s="12"/>
      <c r="O13" s="12"/>
      <c r="P13" s="12"/>
      <c r="Q13" s="12"/>
      <c r="R13" s="12"/>
      <c r="S13" s="12"/>
      <c r="T13" s="12"/>
      <c r="U13" s="12"/>
      <c r="V13" s="12"/>
      <c r="W13" s="12"/>
      <c r="X13" s="7"/>
    </row>
    <row r="14" spans="1:24" x14ac:dyDescent="0.2">
      <c r="A14" s="8"/>
      <c r="B14" s="12"/>
      <c r="C14" s="12"/>
      <c r="D14" s="12"/>
      <c r="E14" s="12"/>
      <c r="F14" s="12"/>
      <c r="G14" s="12"/>
      <c r="H14" s="12"/>
      <c r="I14" s="12"/>
      <c r="J14" s="12"/>
      <c r="K14" s="12"/>
      <c r="L14" s="12"/>
      <c r="M14" s="12"/>
      <c r="N14" s="12"/>
      <c r="O14" s="12"/>
      <c r="P14" s="12"/>
      <c r="Q14" s="12"/>
      <c r="R14" s="12"/>
      <c r="S14" s="12"/>
      <c r="T14" s="12"/>
      <c r="U14" s="12"/>
      <c r="V14" s="12"/>
      <c r="W14" s="12"/>
      <c r="X14" s="7"/>
    </row>
    <row r="15" spans="1:24" x14ac:dyDescent="0.2">
      <c r="A15" s="8"/>
      <c r="B15" s="12"/>
      <c r="C15" s="14"/>
      <c r="D15" s="12"/>
      <c r="E15" s="12"/>
      <c r="F15" s="12"/>
      <c r="G15" s="12"/>
      <c r="H15" s="12"/>
      <c r="I15" s="12"/>
      <c r="J15" s="12"/>
      <c r="K15" s="12"/>
      <c r="L15" s="12"/>
      <c r="M15" s="12"/>
      <c r="N15" s="12"/>
      <c r="O15" s="14"/>
      <c r="P15" s="12"/>
      <c r="Q15" s="12"/>
      <c r="R15" s="12"/>
      <c r="S15" s="12"/>
      <c r="T15" s="12"/>
      <c r="U15" s="12"/>
      <c r="V15" s="12"/>
      <c r="W15" s="12"/>
      <c r="X15" s="7"/>
    </row>
    <row r="16" spans="1:24" x14ac:dyDescent="0.2">
      <c r="A16" s="8"/>
      <c r="B16" s="12"/>
      <c r="C16" s="14"/>
      <c r="D16" s="12"/>
      <c r="E16" s="12"/>
      <c r="F16" s="12"/>
      <c r="G16" s="12"/>
      <c r="H16" s="12"/>
      <c r="I16" s="12"/>
      <c r="J16" s="12"/>
      <c r="K16" s="12"/>
      <c r="L16" s="12"/>
      <c r="M16" s="12"/>
      <c r="N16" s="12"/>
      <c r="O16" s="14"/>
      <c r="P16" s="12"/>
      <c r="Q16" s="12"/>
      <c r="R16" s="12"/>
      <c r="S16" s="12"/>
      <c r="T16" s="12"/>
      <c r="U16" s="12"/>
      <c r="V16" s="12"/>
      <c r="W16" s="12"/>
      <c r="X16" s="7"/>
    </row>
    <row r="17" spans="1:26" x14ac:dyDescent="0.2">
      <c r="A17" s="8"/>
      <c r="B17" s="12"/>
      <c r="C17" s="14"/>
      <c r="D17" s="12"/>
      <c r="E17" s="12"/>
      <c r="F17" s="12"/>
      <c r="G17" s="12"/>
      <c r="H17" s="12"/>
      <c r="I17" s="12"/>
      <c r="J17" s="12"/>
      <c r="K17" s="12"/>
      <c r="L17" s="12"/>
      <c r="M17" s="12"/>
      <c r="N17" s="12"/>
      <c r="O17" s="14"/>
      <c r="P17" s="12"/>
      <c r="Q17" s="12"/>
      <c r="R17" s="12"/>
      <c r="S17" s="12"/>
      <c r="T17" s="12"/>
      <c r="U17" s="12"/>
      <c r="V17" s="12"/>
      <c r="W17" s="12"/>
      <c r="X17" s="7"/>
    </row>
    <row r="18" spans="1:26" x14ac:dyDescent="0.2">
      <c r="A18" s="8"/>
      <c r="B18" s="12"/>
      <c r="C18" s="14"/>
      <c r="D18" s="12"/>
      <c r="E18" s="12"/>
      <c r="F18" s="12"/>
      <c r="G18" s="12"/>
      <c r="H18" s="12"/>
      <c r="I18" s="12"/>
      <c r="J18" s="12"/>
      <c r="K18" s="12"/>
      <c r="L18" s="12"/>
      <c r="M18" s="12"/>
      <c r="N18" s="12"/>
      <c r="O18" s="14"/>
      <c r="P18" s="12"/>
      <c r="Q18" s="12"/>
      <c r="R18" s="12"/>
      <c r="S18" s="12"/>
      <c r="T18" s="12"/>
      <c r="U18" s="12"/>
      <c r="V18" s="12"/>
      <c r="W18" s="12"/>
      <c r="X18" s="7"/>
    </row>
    <row r="19" spans="1:26" x14ac:dyDescent="0.2">
      <c r="A19" s="8"/>
      <c r="B19" s="12"/>
      <c r="C19" s="14"/>
      <c r="D19" s="12"/>
      <c r="E19" s="12"/>
      <c r="F19" s="12"/>
      <c r="G19" s="12"/>
      <c r="H19" s="12"/>
      <c r="I19" s="12"/>
      <c r="J19" s="12"/>
      <c r="K19" s="12"/>
      <c r="L19" s="12"/>
      <c r="M19" s="12"/>
      <c r="N19" s="12"/>
      <c r="O19" s="14"/>
      <c r="P19" s="12"/>
      <c r="Q19" s="12"/>
      <c r="R19" s="12"/>
      <c r="S19" s="12"/>
      <c r="T19" s="12"/>
      <c r="U19" s="12"/>
      <c r="V19" s="12"/>
      <c r="W19" s="12"/>
      <c r="X19" s="7"/>
    </row>
    <row r="20" spans="1:26" x14ac:dyDescent="0.2">
      <c r="A20" s="8"/>
      <c r="B20" s="12"/>
      <c r="C20" s="12"/>
      <c r="D20" s="12"/>
      <c r="E20" s="12"/>
      <c r="F20" s="12"/>
      <c r="G20" s="12"/>
      <c r="H20" s="12"/>
      <c r="I20" s="12"/>
      <c r="J20" s="12"/>
      <c r="K20" s="12"/>
      <c r="L20" s="12"/>
      <c r="M20" s="12"/>
      <c r="N20" s="12"/>
      <c r="O20" s="12"/>
      <c r="P20" s="12"/>
      <c r="Q20" s="12"/>
      <c r="R20" s="12"/>
      <c r="S20" s="12"/>
      <c r="T20" s="12"/>
      <c r="U20" s="12"/>
      <c r="V20" s="12"/>
      <c r="W20" s="12"/>
      <c r="X20" s="7"/>
    </row>
    <row r="21" spans="1:26" x14ac:dyDescent="0.2">
      <c r="A21" s="8"/>
      <c r="B21" s="12"/>
      <c r="C21" s="12"/>
      <c r="D21" s="12"/>
      <c r="E21" s="12"/>
      <c r="F21" s="12"/>
      <c r="G21" s="12"/>
      <c r="H21" s="12"/>
      <c r="I21" s="12"/>
      <c r="J21" s="12"/>
      <c r="K21" s="12"/>
      <c r="L21" s="12"/>
      <c r="M21" s="12"/>
      <c r="N21" s="12"/>
      <c r="O21" s="12"/>
      <c r="P21" s="12"/>
      <c r="Q21" s="12"/>
      <c r="R21" s="12"/>
      <c r="S21" s="12"/>
      <c r="T21" s="12"/>
      <c r="U21" s="12"/>
      <c r="V21" s="12"/>
      <c r="W21" s="12"/>
      <c r="X21" s="7"/>
    </row>
    <row r="22" spans="1:26" x14ac:dyDescent="0.2">
      <c r="A22" s="8"/>
      <c r="B22" s="12"/>
      <c r="C22" s="12"/>
      <c r="D22" s="12"/>
      <c r="E22" s="12"/>
      <c r="F22" s="12"/>
      <c r="G22" s="12"/>
      <c r="H22" s="12"/>
      <c r="I22" s="12"/>
      <c r="J22" s="12"/>
      <c r="K22" s="12"/>
      <c r="L22" s="12"/>
      <c r="M22" s="12"/>
      <c r="N22" s="12"/>
      <c r="O22" s="12"/>
      <c r="P22" s="12"/>
      <c r="Q22" s="12"/>
      <c r="R22" s="12"/>
      <c r="S22" s="12"/>
      <c r="T22" s="12"/>
      <c r="U22" s="12"/>
      <c r="V22" s="12"/>
      <c r="W22" s="12"/>
      <c r="X22" s="7"/>
    </row>
    <row r="23" spans="1:26" x14ac:dyDescent="0.2">
      <c r="A23" s="8"/>
      <c r="B23" s="12"/>
      <c r="C23" s="12"/>
      <c r="D23" s="12"/>
      <c r="E23" s="12"/>
      <c r="F23" s="12"/>
      <c r="G23" s="12"/>
      <c r="H23" s="12"/>
      <c r="I23" s="12"/>
      <c r="J23" s="12"/>
      <c r="K23" s="12"/>
      <c r="L23" s="12"/>
      <c r="M23" s="12"/>
      <c r="N23" s="12"/>
      <c r="O23" s="12"/>
      <c r="P23" s="12"/>
      <c r="Q23" s="12"/>
      <c r="R23" s="12"/>
      <c r="S23" s="12"/>
      <c r="T23" s="12"/>
      <c r="U23" s="12"/>
      <c r="V23" s="12"/>
      <c r="W23" s="12"/>
      <c r="X23" s="7"/>
    </row>
    <row r="24" spans="1:26" x14ac:dyDescent="0.2">
      <c r="A24" s="8"/>
      <c r="B24" s="12"/>
      <c r="C24" s="12"/>
      <c r="D24" s="12"/>
      <c r="E24" s="12"/>
      <c r="F24" s="12"/>
      <c r="G24" s="12"/>
      <c r="H24" s="12"/>
      <c r="I24" s="12"/>
      <c r="J24" s="12"/>
      <c r="K24" s="12"/>
      <c r="L24" s="12"/>
      <c r="M24" s="12"/>
      <c r="N24" s="12"/>
      <c r="O24" s="12"/>
      <c r="P24" s="12"/>
      <c r="Q24" s="12"/>
      <c r="R24" s="12"/>
      <c r="S24" s="12"/>
      <c r="T24" s="12"/>
      <c r="U24" s="12"/>
      <c r="V24" s="12"/>
      <c r="W24" s="12"/>
      <c r="X24" s="7"/>
    </row>
    <row r="25" spans="1:26" x14ac:dyDescent="0.2">
      <c r="A25" s="8"/>
      <c r="B25" s="12"/>
      <c r="C25" s="12"/>
      <c r="D25" s="12"/>
      <c r="E25" s="12"/>
      <c r="F25" s="12"/>
      <c r="G25" s="12"/>
      <c r="H25" s="12"/>
      <c r="I25" s="12"/>
      <c r="J25" s="12"/>
      <c r="K25" s="12"/>
      <c r="L25" s="12"/>
      <c r="M25" s="12"/>
      <c r="N25" s="12"/>
      <c r="O25" s="12"/>
      <c r="P25" s="12"/>
      <c r="Q25" s="12"/>
      <c r="R25" s="12"/>
      <c r="S25" s="12"/>
      <c r="T25" s="12"/>
      <c r="U25" s="12"/>
      <c r="V25" s="12"/>
      <c r="W25" s="12"/>
      <c r="X25" s="7"/>
    </row>
    <row r="26" spans="1:26" x14ac:dyDescent="0.2">
      <c r="A26" s="8"/>
      <c r="B26" s="12"/>
      <c r="C26" s="12"/>
      <c r="D26" s="12"/>
      <c r="E26" s="12"/>
      <c r="F26" s="12"/>
      <c r="G26" s="12"/>
      <c r="H26" s="12"/>
      <c r="I26" s="12"/>
      <c r="J26" s="12"/>
      <c r="K26" s="12"/>
      <c r="L26" s="12"/>
      <c r="M26" s="12"/>
      <c r="N26" s="12"/>
      <c r="O26" s="12"/>
      <c r="P26" s="12"/>
      <c r="Q26" s="12"/>
      <c r="R26" s="12"/>
      <c r="S26" s="12"/>
      <c r="T26" s="12"/>
      <c r="U26" s="12"/>
      <c r="V26" s="12"/>
      <c r="W26" s="12"/>
      <c r="X26" s="7"/>
    </row>
    <row r="27" spans="1:26" x14ac:dyDescent="0.2">
      <c r="A27" s="8"/>
      <c r="B27" s="12"/>
      <c r="C27" s="12"/>
      <c r="D27" s="12"/>
      <c r="E27" s="12"/>
      <c r="F27" s="12"/>
      <c r="G27" s="12"/>
      <c r="H27" s="12"/>
      <c r="I27" s="12"/>
      <c r="J27" s="12"/>
      <c r="K27" s="12"/>
      <c r="L27" s="12"/>
      <c r="M27" s="12"/>
      <c r="N27" s="12"/>
      <c r="O27" s="12"/>
      <c r="P27" s="12"/>
      <c r="Q27" s="12"/>
      <c r="R27" s="12"/>
      <c r="S27" s="12"/>
      <c r="T27" s="12"/>
      <c r="U27" s="12"/>
      <c r="V27" s="12"/>
      <c r="W27" s="12"/>
      <c r="X27" s="7"/>
    </row>
    <row r="28" spans="1:26" x14ac:dyDescent="0.2">
      <c r="A28" s="8"/>
      <c r="B28" s="12"/>
      <c r="C28" s="12"/>
      <c r="D28" s="12"/>
      <c r="E28" s="12"/>
      <c r="F28" s="12"/>
      <c r="G28" s="12"/>
      <c r="H28" s="12"/>
      <c r="I28" s="12"/>
      <c r="J28" s="12"/>
      <c r="K28" s="12"/>
      <c r="L28" s="12"/>
      <c r="M28" s="12"/>
      <c r="N28" s="12"/>
      <c r="O28" s="12"/>
      <c r="P28" s="12"/>
      <c r="Q28" s="12"/>
      <c r="R28" s="12"/>
      <c r="S28" s="12"/>
      <c r="T28" s="12"/>
      <c r="U28" s="12"/>
      <c r="V28" s="12"/>
      <c r="W28" s="12"/>
      <c r="X28" s="7"/>
    </row>
    <row r="29" spans="1:26" x14ac:dyDescent="0.2">
      <c r="A29" s="8"/>
      <c r="B29" s="500" t="s">
        <v>2488</v>
      </c>
      <c r="C29" s="12"/>
      <c r="D29" s="12"/>
      <c r="E29" s="501" t="s">
        <v>2489</v>
      </c>
      <c r="F29" s="12"/>
      <c r="G29" s="12"/>
      <c r="H29" s="12"/>
      <c r="I29" s="12"/>
      <c r="J29" s="12"/>
      <c r="K29" s="12"/>
      <c r="L29" s="12"/>
      <c r="M29" s="12"/>
      <c r="N29" s="12"/>
      <c r="O29" s="12"/>
      <c r="P29" s="12"/>
      <c r="Q29" s="12"/>
      <c r="R29" s="12"/>
      <c r="S29" s="12"/>
      <c r="T29" s="12"/>
      <c r="U29" s="12"/>
      <c r="V29" s="12"/>
      <c r="W29" s="12"/>
      <c r="X29" s="7"/>
    </row>
    <row r="30" spans="1:26" x14ac:dyDescent="0.2">
      <c r="A30" s="8"/>
      <c r="B30" s="12"/>
      <c r="C30" s="12"/>
      <c r="D30" s="12"/>
      <c r="E30" s="12"/>
      <c r="F30" s="12"/>
      <c r="G30" s="12"/>
      <c r="H30" s="12"/>
      <c r="I30" s="12"/>
      <c r="J30" s="12"/>
      <c r="K30" s="12"/>
      <c r="L30" s="12"/>
      <c r="M30" s="12"/>
      <c r="N30" s="12"/>
      <c r="O30" s="12"/>
      <c r="P30" s="12"/>
      <c r="Q30" s="12"/>
      <c r="R30" s="12"/>
      <c r="S30" s="12"/>
      <c r="T30" s="12"/>
      <c r="U30" s="12"/>
      <c r="V30" s="12"/>
      <c r="W30" s="12"/>
      <c r="X30" s="7"/>
    </row>
    <row r="31" spans="1:26" x14ac:dyDescent="0.2">
      <c r="A31" s="8"/>
      <c r="B31" s="12"/>
      <c r="C31" s="12"/>
      <c r="D31" s="12"/>
      <c r="E31" s="12"/>
      <c r="F31" s="12"/>
      <c r="G31" s="12"/>
      <c r="H31" s="12"/>
      <c r="I31" s="12"/>
      <c r="J31" s="12"/>
      <c r="K31" s="12"/>
      <c r="L31" s="12"/>
      <c r="M31" s="12"/>
      <c r="N31" s="12"/>
      <c r="O31" s="12"/>
      <c r="P31" s="12"/>
      <c r="Q31" s="12"/>
      <c r="R31" s="12"/>
      <c r="S31" s="12"/>
      <c r="T31" s="12"/>
      <c r="U31" s="12"/>
      <c r="V31" s="12"/>
      <c r="W31" s="12"/>
      <c r="X31" s="7"/>
    </row>
    <row r="32" spans="1:26" x14ac:dyDescent="0.2">
      <c r="A32" s="8"/>
      <c r="B32" s="12"/>
      <c r="C32" s="12"/>
      <c r="D32" s="12"/>
      <c r="E32" s="12"/>
      <c r="F32" s="12"/>
      <c r="G32" s="12"/>
      <c r="H32" s="12"/>
      <c r="I32" s="12"/>
      <c r="J32" s="12"/>
      <c r="K32" s="12"/>
      <c r="L32" s="12"/>
      <c r="M32" s="12"/>
      <c r="N32" s="12"/>
      <c r="O32" s="12"/>
      <c r="P32" s="12"/>
      <c r="Q32" s="12"/>
      <c r="R32" s="12"/>
      <c r="S32" s="12"/>
      <c r="T32" s="12"/>
      <c r="U32" s="12"/>
      <c r="V32" s="12"/>
      <c r="W32" s="12"/>
      <c r="X32" s="7"/>
      <c r="Z32" t="s">
        <v>10</v>
      </c>
    </row>
    <row r="33" spans="1:24" x14ac:dyDescent="0.2">
      <c r="A33" s="8"/>
      <c r="B33" s="12"/>
      <c r="C33" s="12"/>
      <c r="D33" s="12"/>
      <c r="E33" s="12"/>
      <c r="F33" s="12"/>
      <c r="G33" s="12"/>
      <c r="H33" s="12"/>
      <c r="I33" s="12"/>
      <c r="J33" s="12"/>
      <c r="K33" s="12"/>
      <c r="L33" s="12"/>
      <c r="M33" s="12"/>
      <c r="N33" s="12"/>
      <c r="O33" s="12"/>
      <c r="P33" s="12"/>
      <c r="Q33" s="12"/>
      <c r="R33" s="12"/>
      <c r="S33" s="12"/>
      <c r="T33" s="12"/>
      <c r="U33" s="12"/>
      <c r="V33" s="12"/>
      <c r="W33" s="12"/>
      <c r="X33" s="7"/>
    </row>
    <row r="34" spans="1:24" x14ac:dyDescent="0.2">
      <c r="A34" s="8"/>
      <c r="B34" s="12"/>
      <c r="C34" s="12"/>
      <c r="D34" s="12"/>
      <c r="E34" s="12"/>
      <c r="F34" s="12"/>
      <c r="G34" s="12"/>
      <c r="H34" s="12"/>
      <c r="I34" s="12"/>
      <c r="J34" s="12"/>
      <c r="K34" s="12"/>
      <c r="L34" s="12"/>
      <c r="M34" s="12"/>
      <c r="N34" s="12"/>
      <c r="O34" s="12"/>
      <c r="P34" s="12"/>
      <c r="Q34" s="12"/>
      <c r="R34" s="12"/>
      <c r="S34" s="12"/>
      <c r="T34" s="12"/>
      <c r="U34" s="12"/>
      <c r="V34" s="12"/>
      <c r="W34" s="12"/>
      <c r="X34" s="7"/>
    </row>
    <row r="35" spans="1:24" x14ac:dyDescent="0.2">
      <c r="A35" s="8"/>
      <c r="B35" s="12"/>
      <c r="C35" s="12"/>
      <c r="D35" s="12"/>
      <c r="E35" s="12"/>
      <c r="F35" s="12"/>
      <c r="G35" s="12"/>
      <c r="H35" s="12"/>
      <c r="I35" s="12"/>
      <c r="J35" s="12"/>
      <c r="K35" s="12"/>
      <c r="L35" s="12"/>
      <c r="M35" s="12"/>
      <c r="N35" s="12"/>
      <c r="O35" s="12"/>
      <c r="P35" s="12"/>
      <c r="Q35" s="12"/>
      <c r="R35" s="12"/>
      <c r="S35" s="12"/>
      <c r="T35" s="12"/>
      <c r="U35" s="12"/>
      <c r="V35" s="12"/>
      <c r="W35" s="12"/>
      <c r="X35" s="7"/>
    </row>
    <row r="36" spans="1:24" x14ac:dyDescent="0.2">
      <c r="A36" s="8"/>
      <c r="B36" s="12"/>
      <c r="C36" s="12"/>
      <c r="D36" s="12"/>
      <c r="E36" s="12"/>
      <c r="F36" s="12"/>
      <c r="G36" s="12"/>
      <c r="H36" s="12"/>
      <c r="I36" s="12"/>
      <c r="J36" s="12"/>
      <c r="K36" s="12"/>
      <c r="L36" s="12"/>
      <c r="M36" s="12"/>
      <c r="N36" s="12"/>
      <c r="O36" s="12"/>
      <c r="P36" s="12"/>
      <c r="Q36" s="12"/>
      <c r="R36" s="12"/>
      <c r="S36" s="12"/>
      <c r="T36" s="12"/>
      <c r="U36" s="12"/>
      <c r="V36" s="12"/>
      <c r="W36" s="12"/>
      <c r="X36" s="7"/>
    </row>
    <row r="37" spans="1:24" x14ac:dyDescent="0.2">
      <c r="A37" s="8"/>
      <c r="B37" s="12"/>
      <c r="C37" s="12"/>
      <c r="D37" s="12"/>
      <c r="E37" s="12"/>
      <c r="F37" s="12"/>
      <c r="G37" s="12"/>
      <c r="H37" s="12"/>
      <c r="I37" s="12"/>
      <c r="J37" s="12"/>
      <c r="K37" s="12"/>
      <c r="L37" s="12"/>
      <c r="M37" s="12"/>
      <c r="N37" s="12"/>
      <c r="O37" s="12"/>
      <c r="P37" s="12"/>
      <c r="Q37" s="12"/>
      <c r="R37" s="12"/>
      <c r="S37" s="12"/>
      <c r="T37" s="12"/>
      <c r="U37" s="12"/>
      <c r="V37" s="12"/>
      <c r="W37" s="12"/>
      <c r="X37" s="7"/>
    </row>
    <row r="38" spans="1:24" x14ac:dyDescent="0.2">
      <c r="A38" s="8"/>
      <c r="B38" s="12"/>
      <c r="C38" s="12"/>
      <c r="D38" s="12"/>
      <c r="E38" s="12"/>
      <c r="F38" s="12"/>
      <c r="G38" s="12"/>
      <c r="H38" s="12"/>
      <c r="I38" s="12"/>
      <c r="J38" s="12"/>
      <c r="K38" s="12"/>
      <c r="L38" s="12"/>
      <c r="M38" s="12"/>
      <c r="N38" s="12"/>
      <c r="O38" s="12"/>
      <c r="P38" s="12"/>
      <c r="Q38" s="12"/>
      <c r="R38" s="12"/>
      <c r="S38" s="12"/>
      <c r="T38" s="12"/>
      <c r="U38" s="12"/>
      <c r="V38" s="12"/>
      <c r="W38" s="12"/>
      <c r="X38" s="7"/>
    </row>
    <row r="39" spans="1:24" x14ac:dyDescent="0.2">
      <c r="A39" s="8"/>
      <c r="B39" s="12"/>
      <c r="C39" s="12"/>
      <c r="D39" s="12"/>
      <c r="E39" s="12"/>
      <c r="F39" s="12"/>
      <c r="G39" s="12"/>
      <c r="H39" s="12"/>
      <c r="I39" s="12"/>
      <c r="J39" s="12"/>
      <c r="K39" s="12"/>
      <c r="L39" s="12"/>
      <c r="M39" s="12"/>
      <c r="N39" s="12"/>
      <c r="O39" s="12"/>
      <c r="P39" s="12"/>
      <c r="Q39" s="12"/>
      <c r="R39" s="12"/>
      <c r="S39" s="12"/>
      <c r="T39" s="12"/>
      <c r="U39" s="12"/>
      <c r="V39" s="12"/>
      <c r="W39" s="12"/>
      <c r="X39" s="7"/>
    </row>
    <row r="40" spans="1:24" x14ac:dyDescent="0.2">
      <c r="A40" s="8"/>
      <c r="B40" s="12"/>
      <c r="C40" s="12"/>
      <c r="D40" s="12"/>
      <c r="E40" s="12"/>
      <c r="F40" s="12"/>
      <c r="G40" s="12"/>
      <c r="H40" s="12"/>
      <c r="I40" s="12"/>
      <c r="J40" s="12"/>
      <c r="K40" s="12"/>
      <c r="L40" s="12"/>
      <c r="M40" s="12"/>
      <c r="N40" s="12"/>
      <c r="O40" s="12"/>
      <c r="P40" s="12"/>
      <c r="Q40" s="12"/>
      <c r="R40" s="12"/>
      <c r="S40" s="12"/>
      <c r="T40" s="12"/>
      <c r="U40" s="12"/>
      <c r="V40" s="12"/>
      <c r="W40" s="12"/>
      <c r="X40" s="7"/>
    </row>
    <row r="41" spans="1:24" ht="16" thickBot="1"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1"/>
    </row>
  </sheetData>
  <sheetProtection sheet="1" objects="1" scenarios="1"/>
  <mergeCells count="15">
    <mergeCell ref="T9:U9"/>
    <mergeCell ref="V7:W7"/>
    <mergeCell ref="O5:V5"/>
    <mergeCell ref="R11:S11"/>
    <mergeCell ref="R9:S9"/>
    <mergeCell ref="V9:W9"/>
    <mergeCell ref="P9:Q9"/>
    <mergeCell ref="N9:O9"/>
    <mergeCell ref="M1:X1"/>
    <mergeCell ref="A1:L1"/>
    <mergeCell ref="A2:X2"/>
    <mergeCell ref="P7:Q7"/>
    <mergeCell ref="N7:O7"/>
    <mergeCell ref="R7:S7"/>
    <mergeCell ref="T7:U7"/>
  </mergeCells>
  <hyperlinks>
    <hyperlink ref="P7:Q7" location="Standards!A1" display="Standards " xr:uid="{00000000-0004-0000-0000-000000000000}"/>
    <hyperlink ref="N7:O7" location="Accreditation!A1" display="Accreditation " xr:uid="{00000000-0004-0000-0000-000001000000}"/>
    <hyperlink ref="P9:Q9" location="Inspection!A1" display="Inspection " xr:uid="{00000000-0004-0000-0000-000002000000}"/>
    <hyperlink ref="N9:O9" location="Testing!A1" display="Testing " xr:uid="{00000000-0004-0000-0000-000003000000}"/>
    <hyperlink ref="R7:S7" location="Metrology!A1" display="Metrology" xr:uid="{00000000-0004-0000-0000-000004000000}"/>
    <hyperlink ref="T7:U7" location="'Legal Metrology'!A1" display="Legal Metrology" xr:uid="{00000000-0004-0000-0000-000005000000}"/>
    <hyperlink ref="T9:U9" location="'Product Certification'!A1" display=" Product Certification " xr:uid="{00000000-0004-0000-0000-000007000000}"/>
    <hyperlink ref="V7:W7" location="'Technical Regulations'!A1" display="Technical Regulations" xr:uid="{00000000-0004-0000-0000-000008000000}"/>
    <hyperlink ref="R11:S11" location="Charts!A1" display="Charts " xr:uid="{00000000-0004-0000-0000-000009000000}"/>
    <hyperlink ref="V9:W9" location="'Person Certification'!A1" display=" Person Certification " xr:uid="{4C972DE2-5010-4E43-86D3-E392D49F2D91}"/>
    <hyperlink ref="E29" xr:uid="{C7046F18-F51E-3A4D-8066-881C709D0A89}"/>
  </hyperlinks>
  <pageMargins left="0.7" right="0.7" top="0.75" bottom="0.75" header="0.3" footer="0.3"/>
  <pageSetup scale="53"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E32B0-7B42-4997-908E-7932FE66C8EE}">
  <sheetPr>
    <pageSetUpPr fitToPage="1"/>
  </sheetPr>
  <dimension ref="A1:AD353"/>
  <sheetViews>
    <sheetView zoomScale="80" zoomScaleNormal="80" zoomScaleSheetLayoutView="70" zoomScalePageLayoutView="85" workbookViewId="0">
      <pane ySplit="6" topLeftCell="A351" activePane="bottomLeft" state="frozen"/>
      <selection pane="bottomLeft" activeCell="H305" sqref="H305:H307"/>
    </sheetView>
  </sheetViews>
  <sheetFormatPr baseColWidth="10" defaultColWidth="8.83203125" defaultRowHeight="14" x14ac:dyDescent="0.15"/>
  <cols>
    <col min="1" max="1" width="23.5" style="292" customWidth="1"/>
    <col min="2" max="2" width="36.5" style="293" customWidth="1"/>
    <col min="3" max="3" width="36.5" style="292" customWidth="1"/>
    <col min="4" max="5" width="16.5" style="292" customWidth="1"/>
    <col min="6" max="6" width="62.5" style="292" customWidth="1"/>
    <col min="7" max="7" width="33.5" style="292" customWidth="1"/>
    <col min="8" max="8" width="13.5" style="262" customWidth="1"/>
    <col min="9" max="9" width="44.5" style="283" customWidth="1"/>
    <col min="10" max="10" width="27.1640625" style="292" customWidth="1"/>
    <col min="11" max="11" width="8.83203125" style="292"/>
    <col min="12" max="12" width="8.5" style="292" customWidth="1"/>
    <col min="13" max="13" width="6.5" style="292" customWidth="1"/>
    <col min="14" max="14" width="7.5" style="292" customWidth="1"/>
    <col min="15" max="15" width="7" style="292" hidden="1" customWidth="1"/>
    <col min="16" max="16" width="6.83203125" style="292" hidden="1" customWidth="1"/>
    <col min="17" max="18" width="7" style="292" hidden="1" customWidth="1"/>
    <col min="19" max="20" width="7.83203125" style="292" hidden="1" customWidth="1"/>
    <col min="21" max="21" width="8" style="292" hidden="1" customWidth="1"/>
    <col min="22" max="22" width="9.1640625" style="292" hidden="1" customWidth="1"/>
    <col min="23" max="23" width="7.1640625" style="292" hidden="1" customWidth="1"/>
    <col min="24" max="25" width="7.83203125" style="292" hidden="1" customWidth="1"/>
    <col min="26" max="26" width="9" style="292" hidden="1" customWidth="1"/>
    <col min="27" max="27" width="8.5" style="292" hidden="1" customWidth="1"/>
    <col min="28" max="29" width="9.5" style="292" hidden="1" customWidth="1"/>
    <col min="30" max="30" width="8.5" style="292" hidden="1" customWidth="1"/>
    <col min="31" max="16384" width="8.83203125" style="292"/>
  </cols>
  <sheetData>
    <row r="1" spans="1:30" ht="14.25" customHeight="1" x14ac:dyDescent="0.15">
      <c r="A1" s="676" t="s">
        <v>1033</v>
      </c>
      <c r="B1" s="677"/>
      <c r="C1" s="677"/>
      <c r="D1" s="677"/>
      <c r="E1" s="677"/>
      <c r="F1" s="677"/>
      <c r="G1" s="677"/>
      <c r="H1" s="677"/>
      <c r="I1" s="678"/>
      <c r="J1" s="20"/>
    </row>
    <row r="2" spans="1:30" ht="14.25" customHeight="1" x14ac:dyDescent="0.15">
      <c r="A2" s="679"/>
      <c r="B2" s="680"/>
      <c r="C2" s="680"/>
      <c r="D2" s="680"/>
      <c r="E2" s="680"/>
      <c r="F2" s="680"/>
      <c r="G2" s="680"/>
      <c r="H2" s="680"/>
      <c r="I2" s="681"/>
      <c r="J2" s="20"/>
    </row>
    <row r="3" spans="1:30" ht="14.25" customHeight="1" x14ac:dyDescent="0.15">
      <c r="A3" s="679"/>
      <c r="B3" s="680"/>
      <c r="C3" s="680"/>
      <c r="D3" s="680"/>
      <c r="E3" s="680"/>
      <c r="F3" s="680"/>
      <c r="G3" s="680"/>
      <c r="H3" s="680"/>
      <c r="I3" s="681"/>
      <c r="J3" s="20"/>
    </row>
    <row r="4" spans="1:30" ht="14.25" customHeight="1" x14ac:dyDescent="0.15">
      <c r="A4" s="1097"/>
      <c r="B4" s="692"/>
      <c r="C4" s="692"/>
      <c r="D4" s="692"/>
      <c r="E4" s="692"/>
      <c r="F4" s="692"/>
      <c r="G4" s="692"/>
      <c r="H4" s="692"/>
      <c r="I4" s="693"/>
      <c r="J4" s="20"/>
    </row>
    <row r="5" spans="1:30" ht="14.25" customHeight="1" x14ac:dyDescent="0.15">
      <c r="A5" s="258" t="s">
        <v>12</v>
      </c>
      <c r="B5" s="256" t="s">
        <v>13</v>
      </c>
      <c r="C5" s="256" t="s">
        <v>14</v>
      </c>
      <c r="D5" s="256"/>
      <c r="E5" s="256"/>
      <c r="F5" s="256"/>
      <c r="G5" s="256" t="s">
        <v>15</v>
      </c>
      <c r="H5" s="260" t="s">
        <v>16</v>
      </c>
      <c r="I5" s="289" t="s">
        <v>1421</v>
      </c>
      <c r="O5" s="150"/>
      <c r="P5" s="150"/>
      <c r="Q5" s="150"/>
      <c r="R5" s="150"/>
      <c r="S5" s="150"/>
      <c r="T5" s="150"/>
      <c r="U5" s="150"/>
      <c r="V5" s="150"/>
      <c r="W5" s="150"/>
      <c r="X5" s="150"/>
      <c r="Y5" s="150"/>
      <c r="Z5" s="150"/>
      <c r="AA5" s="150"/>
      <c r="AB5" s="150"/>
      <c r="AC5" s="150"/>
      <c r="AD5" s="150"/>
    </row>
    <row r="6" spans="1:30" ht="45" x14ac:dyDescent="0.15">
      <c r="A6" s="259"/>
      <c r="B6" s="257"/>
      <c r="C6" s="257"/>
      <c r="D6" s="257"/>
      <c r="E6" s="257"/>
      <c r="F6" s="257"/>
      <c r="G6" s="257"/>
      <c r="H6" s="261"/>
      <c r="I6" s="286" t="s">
        <v>1934</v>
      </c>
      <c r="O6" s="149"/>
      <c r="P6" s="149"/>
      <c r="Q6" s="149"/>
      <c r="R6" s="149"/>
      <c r="S6" s="149"/>
      <c r="T6" s="149"/>
      <c r="U6" s="149"/>
      <c r="V6" s="149"/>
      <c r="W6" s="149"/>
      <c r="X6" s="149"/>
      <c r="Y6" s="149"/>
      <c r="Z6" s="149"/>
      <c r="AA6" s="149"/>
      <c r="AB6" s="149"/>
      <c r="AC6" s="149"/>
      <c r="AD6" s="149"/>
    </row>
    <row r="7" spans="1:30" ht="14.25" customHeight="1" x14ac:dyDescent="0.15">
      <c r="A7" s="1150" t="s">
        <v>1034</v>
      </c>
      <c r="B7" s="1151"/>
      <c r="C7" s="1151"/>
      <c r="D7" s="1151"/>
      <c r="E7" s="1151"/>
      <c r="F7" s="1151"/>
      <c r="G7" s="1151"/>
      <c r="H7" s="1156"/>
      <c r="I7" s="1159"/>
      <c r="O7" s="1">
        <v>0</v>
      </c>
      <c r="P7" s="1">
        <v>0</v>
      </c>
      <c r="Q7" s="1">
        <v>0</v>
      </c>
      <c r="R7" s="1">
        <v>0</v>
      </c>
      <c r="S7" s="1">
        <v>0</v>
      </c>
      <c r="T7" s="1">
        <v>0</v>
      </c>
      <c r="U7" s="1">
        <v>0</v>
      </c>
      <c r="V7" s="1">
        <v>0</v>
      </c>
      <c r="W7" s="1">
        <v>0</v>
      </c>
      <c r="X7" s="1">
        <v>0</v>
      </c>
      <c r="Y7" s="1">
        <v>0</v>
      </c>
      <c r="Z7" s="1">
        <v>0</v>
      </c>
      <c r="AA7" s="1">
        <v>0</v>
      </c>
      <c r="AB7" s="1">
        <v>0</v>
      </c>
      <c r="AC7" s="1">
        <v>0</v>
      </c>
      <c r="AD7" s="1" t="s">
        <v>17</v>
      </c>
    </row>
    <row r="8" spans="1:30" ht="14.25" customHeight="1" x14ac:dyDescent="0.15">
      <c r="A8" s="1152"/>
      <c r="B8" s="1153"/>
      <c r="C8" s="1153"/>
      <c r="D8" s="1153"/>
      <c r="E8" s="1153"/>
      <c r="F8" s="1153"/>
      <c r="G8" s="1153"/>
      <c r="H8" s="1157"/>
      <c r="I8" s="1160"/>
      <c r="O8" s="1">
        <v>1</v>
      </c>
      <c r="P8" s="1">
        <v>2</v>
      </c>
      <c r="Q8" s="1">
        <v>1</v>
      </c>
      <c r="R8" s="1">
        <v>1</v>
      </c>
      <c r="S8" s="1">
        <v>2</v>
      </c>
      <c r="T8" s="1">
        <v>1</v>
      </c>
      <c r="U8" s="1">
        <v>0.5</v>
      </c>
      <c r="V8" s="1">
        <v>4</v>
      </c>
      <c r="W8" s="1">
        <v>2</v>
      </c>
      <c r="X8" s="1">
        <v>1</v>
      </c>
      <c r="Y8" s="1">
        <v>1.5</v>
      </c>
      <c r="Z8" s="1">
        <v>0.5</v>
      </c>
      <c r="AA8" s="1">
        <v>0.1</v>
      </c>
      <c r="AB8" s="1">
        <v>0.3</v>
      </c>
      <c r="AC8" s="450">
        <v>0.8</v>
      </c>
      <c r="AD8" s="1" t="s">
        <v>19</v>
      </c>
    </row>
    <row r="9" spans="1:30" ht="14.25" customHeight="1" x14ac:dyDescent="0.15">
      <c r="A9" s="1154"/>
      <c r="B9" s="1155"/>
      <c r="C9" s="1155"/>
      <c r="D9" s="1155"/>
      <c r="E9" s="1155"/>
      <c r="F9" s="1155"/>
      <c r="G9" s="1155"/>
      <c r="H9" s="1158"/>
      <c r="I9" s="1161"/>
      <c r="O9" s="1">
        <v>2</v>
      </c>
      <c r="P9" s="1">
        <v>3</v>
      </c>
      <c r="Q9" s="1">
        <v>2</v>
      </c>
      <c r="R9" s="1">
        <v>4</v>
      </c>
      <c r="S9" s="1">
        <v>4</v>
      </c>
      <c r="T9" s="1">
        <v>4</v>
      </c>
      <c r="U9" s="1"/>
      <c r="V9" s="1"/>
      <c r="W9" s="1"/>
      <c r="X9" s="1">
        <v>2</v>
      </c>
      <c r="Y9" s="1"/>
      <c r="Z9" s="1">
        <v>1</v>
      </c>
      <c r="AA9" s="1">
        <v>0.5</v>
      </c>
      <c r="AB9" s="1">
        <v>1</v>
      </c>
      <c r="AC9" s="1"/>
      <c r="AD9" s="1"/>
    </row>
    <row r="10" spans="1:30" ht="14.25" customHeight="1" x14ac:dyDescent="0.15">
      <c r="A10" s="1162" t="s">
        <v>1035</v>
      </c>
      <c r="B10" s="816" t="s">
        <v>1736</v>
      </c>
      <c r="C10" s="522" t="s">
        <v>2337</v>
      </c>
      <c r="D10" s="523"/>
      <c r="E10" s="523"/>
      <c r="F10" s="524"/>
      <c r="G10" s="379"/>
      <c r="H10" s="263"/>
      <c r="I10" s="264"/>
      <c r="O10" s="1">
        <v>3</v>
      </c>
      <c r="P10" s="1">
        <v>4</v>
      </c>
      <c r="Q10" s="1">
        <v>4</v>
      </c>
      <c r="R10" s="1"/>
      <c r="S10" s="1"/>
      <c r="T10" s="1"/>
      <c r="U10" s="1"/>
      <c r="V10" s="1"/>
      <c r="W10" s="1"/>
      <c r="X10" s="1"/>
      <c r="Y10" s="1"/>
      <c r="Z10" s="1"/>
      <c r="AA10" s="1">
        <v>1</v>
      </c>
      <c r="AB10" s="1"/>
      <c r="AC10" s="1"/>
      <c r="AD10" s="1"/>
    </row>
    <row r="11" spans="1:30" x14ac:dyDescent="0.15">
      <c r="A11" s="1163"/>
      <c r="B11" s="815"/>
      <c r="C11" s="583"/>
      <c r="D11" s="584"/>
      <c r="E11" s="584"/>
      <c r="F11" s="585"/>
      <c r="G11" s="380"/>
      <c r="H11" s="265"/>
      <c r="I11" s="266"/>
      <c r="O11" s="1">
        <v>4</v>
      </c>
      <c r="P11" s="1"/>
      <c r="Q11" s="1"/>
      <c r="R11" s="1"/>
      <c r="S11" s="1"/>
      <c r="T11" s="1"/>
      <c r="U11" s="1"/>
      <c r="V11" s="1"/>
      <c r="W11" s="1"/>
      <c r="X11" s="1"/>
      <c r="Y11" s="1"/>
      <c r="Z11" s="1"/>
      <c r="AA11" s="1"/>
      <c r="AB11" s="1"/>
      <c r="AC11" s="1"/>
      <c r="AD11" s="1"/>
    </row>
    <row r="12" spans="1:30" x14ac:dyDescent="0.15">
      <c r="A12" s="1163"/>
      <c r="B12" s="815"/>
      <c r="C12" s="583"/>
      <c r="D12" s="584"/>
      <c r="E12" s="584"/>
      <c r="F12" s="585"/>
      <c r="G12" s="380"/>
      <c r="H12" s="265"/>
      <c r="I12" s="266"/>
    </row>
    <row r="13" spans="1:30" x14ac:dyDescent="0.15">
      <c r="A13" s="1163"/>
      <c r="B13" s="815"/>
      <c r="C13" s="525"/>
      <c r="D13" s="526"/>
      <c r="E13" s="526"/>
      <c r="F13" s="527"/>
      <c r="G13" s="381"/>
      <c r="H13" s="267"/>
      <c r="I13" s="268"/>
    </row>
    <row r="14" spans="1:30" ht="14.25" customHeight="1" x14ac:dyDescent="0.15">
      <c r="A14" s="1163"/>
      <c r="B14" s="815"/>
      <c r="C14" s="828" t="s">
        <v>1737</v>
      </c>
      <c r="D14" s="856"/>
      <c r="E14" s="856"/>
      <c r="F14" s="857"/>
      <c r="G14" s="385" t="s">
        <v>23</v>
      </c>
      <c r="H14" s="588"/>
      <c r="I14" s="270"/>
    </row>
    <row r="15" spans="1:30" ht="15" x14ac:dyDescent="0.15">
      <c r="A15" s="1163"/>
      <c r="B15" s="815"/>
      <c r="C15" s="858"/>
      <c r="D15" s="859"/>
      <c r="E15" s="859"/>
      <c r="F15" s="860"/>
      <c r="G15" s="385" t="s">
        <v>24</v>
      </c>
      <c r="H15" s="589"/>
      <c r="I15" s="270"/>
    </row>
    <row r="16" spans="1:30" ht="15" x14ac:dyDescent="0.15">
      <c r="A16" s="1163"/>
      <c r="B16" s="815"/>
      <c r="C16" s="858"/>
      <c r="D16" s="859"/>
      <c r="E16" s="859"/>
      <c r="F16" s="860"/>
      <c r="G16" s="385" t="s">
        <v>1036</v>
      </c>
      <c r="H16" s="589"/>
      <c r="I16" s="270"/>
    </row>
    <row r="17" spans="1:9" ht="14.25" customHeight="1" x14ac:dyDescent="0.15">
      <c r="A17" s="1163"/>
      <c r="B17" s="815"/>
      <c r="C17" s="829"/>
      <c r="D17" s="861"/>
      <c r="E17" s="861"/>
      <c r="F17" s="862"/>
      <c r="G17" s="385" t="s">
        <v>26</v>
      </c>
      <c r="H17" s="590"/>
      <c r="I17" s="270"/>
    </row>
    <row r="18" spans="1:9" ht="17" customHeight="1" x14ac:dyDescent="0.15">
      <c r="A18" s="1163"/>
      <c r="B18" s="815"/>
      <c r="C18" s="816" t="s">
        <v>1738</v>
      </c>
      <c r="D18" s="1147" t="s">
        <v>1037</v>
      </c>
      <c r="E18" s="1148"/>
      <c r="F18" s="1149"/>
      <c r="G18" s="385" t="s">
        <v>1446</v>
      </c>
      <c r="H18" s="352"/>
      <c r="I18" s="364"/>
    </row>
    <row r="19" spans="1:9" ht="14.25" hidden="1" customHeight="1" x14ac:dyDescent="0.15">
      <c r="A19" s="1163"/>
      <c r="B19" s="815"/>
      <c r="C19" s="815"/>
      <c r="D19" s="828" t="s">
        <v>2338</v>
      </c>
      <c r="E19" s="856"/>
      <c r="F19" s="857"/>
      <c r="G19" s="816" t="s">
        <v>1446</v>
      </c>
      <c r="H19" s="352"/>
      <c r="I19" s="264"/>
    </row>
    <row r="20" spans="1:9" ht="38.25" customHeight="1" x14ac:dyDescent="0.15">
      <c r="A20" s="1163"/>
      <c r="B20" s="815"/>
      <c r="C20" s="815"/>
      <c r="D20" s="829"/>
      <c r="E20" s="861"/>
      <c r="F20" s="862"/>
      <c r="G20" s="840"/>
      <c r="H20" s="352"/>
      <c r="I20" s="268"/>
    </row>
    <row r="21" spans="1:9" ht="38.25" customHeight="1" x14ac:dyDescent="0.15">
      <c r="A21" s="1163"/>
      <c r="B21" s="815"/>
      <c r="C21" s="815"/>
      <c r="D21" s="1165" t="s">
        <v>1746</v>
      </c>
      <c r="E21" s="1166"/>
      <c r="F21" s="1167"/>
      <c r="G21" s="449" t="s">
        <v>1446</v>
      </c>
      <c r="H21" s="352"/>
      <c r="I21" s="266"/>
    </row>
    <row r="22" spans="1:9" ht="15" customHeight="1" x14ac:dyDescent="0.15">
      <c r="A22" s="1163"/>
      <c r="B22" s="815"/>
      <c r="C22" s="815"/>
      <c r="D22" s="828" t="s">
        <v>1038</v>
      </c>
      <c r="E22" s="856"/>
      <c r="F22" s="857"/>
      <c r="G22" s="816" t="s">
        <v>1446</v>
      </c>
      <c r="H22" s="588"/>
      <c r="I22" s="264"/>
    </row>
    <row r="23" spans="1:9" x14ac:dyDescent="0.15">
      <c r="A23" s="1163"/>
      <c r="B23" s="815"/>
      <c r="C23" s="815"/>
      <c r="D23" s="829"/>
      <c r="E23" s="861"/>
      <c r="F23" s="862"/>
      <c r="G23" s="840"/>
      <c r="H23" s="590"/>
      <c r="I23" s="268"/>
    </row>
    <row r="24" spans="1:9" ht="15" customHeight="1" x14ac:dyDescent="0.15">
      <c r="A24" s="1163"/>
      <c r="B24" s="815"/>
      <c r="C24" s="815"/>
      <c r="D24" s="828" t="s">
        <v>1039</v>
      </c>
      <c r="E24" s="856"/>
      <c r="F24" s="857"/>
      <c r="G24" s="816" t="s">
        <v>1446</v>
      </c>
      <c r="H24" s="588"/>
      <c r="I24" s="264"/>
    </row>
    <row r="25" spans="1:9" x14ac:dyDescent="0.15">
      <c r="A25" s="1163"/>
      <c r="B25" s="815"/>
      <c r="C25" s="840"/>
      <c r="D25" s="829"/>
      <c r="E25" s="861"/>
      <c r="F25" s="862"/>
      <c r="G25" s="840"/>
      <c r="H25" s="590"/>
      <c r="I25" s="268"/>
    </row>
    <row r="26" spans="1:9" ht="14.25" customHeight="1" x14ac:dyDescent="0.15">
      <c r="A26" s="1163"/>
      <c r="B26" s="815"/>
      <c r="C26" s="828" t="s">
        <v>1040</v>
      </c>
      <c r="D26" s="856"/>
      <c r="E26" s="856"/>
      <c r="F26" s="857"/>
      <c r="G26" s="385" t="s">
        <v>23</v>
      </c>
      <c r="H26" s="269"/>
      <c r="I26" s="270"/>
    </row>
    <row r="27" spans="1:9" ht="15" x14ac:dyDescent="0.15">
      <c r="A27" s="1163"/>
      <c r="B27" s="815"/>
      <c r="C27" s="858"/>
      <c r="D27" s="859"/>
      <c r="E27" s="859"/>
      <c r="F27" s="860"/>
      <c r="G27" s="385" t="s">
        <v>35</v>
      </c>
      <c r="H27" s="269"/>
      <c r="I27" s="270"/>
    </row>
    <row r="28" spans="1:9" ht="15" x14ac:dyDescent="0.15">
      <c r="A28" s="1163"/>
      <c r="B28" s="815"/>
      <c r="C28" s="858"/>
      <c r="D28" s="859"/>
      <c r="E28" s="859"/>
      <c r="F28" s="860"/>
      <c r="G28" s="385" t="s">
        <v>36</v>
      </c>
      <c r="H28" s="269"/>
      <c r="I28" s="270"/>
    </row>
    <row r="29" spans="1:9" ht="15" x14ac:dyDescent="0.15">
      <c r="A29" s="1164"/>
      <c r="B29" s="840"/>
      <c r="C29" s="829"/>
      <c r="D29" s="861"/>
      <c r="E29" s="861"/>
      <c r="F29" s="862"/>
      <c r="G29" s="385" t="s">
        <v>26</v>
      </c>
      <c r="H29" s="269"/>
      <c r="I29" s="270"/>
    </row>
    <row r="30" spans="1:9" ht="15" customHeight="1" x14ac:dyDescent="0.15">
      <c r="A30" s="294"/>
      <c r="B30" s="299"/>
      <c r="C30" s="532" t="s">
        <v>1041</v>
      </c>
      <c r="D30" s="533"/>
      <c r="E30" s="533"/>
      <c r="F30" s="534"/>
      <c r="G30" s="295" t="s">
        <v>38</v>
      </c>
      <c r="H30" s="271">
        <f>SUM(H14:H29)/3</f>
        <v>0</v>
      </c>
      <c r="I30" s="272"/>
    </row>
    <row r="31" spans="1:9" ht="14.25" customHeight="1" x14ac:dyDescent="0.15">
      <c r="A31" s="599" t="s">
        <v>2339</v>
      </c>
      <c r="B31" s="816" t="s">
        <v>2217</v>
      </c>
      <c r="C31" s="1098" t="s">
        <v>1042</v>
      </c>
      <c r="D31" s="1099"/>
      <c r="E31" s="1099"/>
      <c r="F31" s="1100"/>
      <c r="G31" s="552"/>
      <c r="H31" s="1104"/>
      <c r="I31" s="1066"/>
    </row>
    <row r="32" spans="1:9" x14ac:dyDescent="0.15">
      <c r="A32" s="600"/>
      <c r="B32" s="815"/>
      <c r="C32" s="1110"/>
      <c r="D32" s="1111"/>
      <c r="E32" s="1111"/>
      <c r="F32" s="1112"/>
      <c r="G32" s="553"/>
      <c r="H32" s="1113"/>
      <c r="I32" s="1109"/>
    </row>
    <row r="33" spans="1:9" x14ac:dyDescent="0.15">
      <c r="A33" s="600"/>
      <c r="B33" s="815"/>
      <c r="C33" s="1101"/>
      <c r="D33" s="1102"/>
      <c r="E33" s="1102"/>
      <c r="F33" s="1103"/>
      <c r="G33" s="554"/>
      <c r="H33" s="1105"/>
      <c r="I33" s="1067"/>
    </row>
    <row r="34" spans="1:9" ht="15.75" customHeight="1" x14ac:dyDescent="0.15">
      <c r="A34" s="600"/>
      <c r="B34" s="815"/>
      <c r="C34" s="633" t="s">
        <v>2109</v>
      </c>
      <c r="D34" s="646"/>
      <c r="E34" s="646"/>
      <c r="F34" s="647"/>
      <c r="G34" s="356" t="s">
        <v>23</v>
      </c>
      <c r="H34" s="588"/>
      <c r="I34" s="1066"/>
    </row>
    <row r="35" spans="1:9" ht="15.75" customHeight="1" x14ac:dyDescent="0.15">
      <c r="A35" s="600"/>
      <c r="B35" s="815"/>
      <c r="C35" s="648"/>
      <c r="D35" s="649"/>
      <c r="E35" s="649"/>
      <c r="F35" s="650"/>
      <c r="G35" s="586" t="s">
        <v>1043</v>
      </c>
      <c r="H35" s="589"/>
      <c r="I35" s="1109"/>
    </row>
    <row r="36" spans="1:9" x14ac:dyDescent="0.15">
      <c r="A36" s="600"/>
      <c r="B36" s="815"/>
      <c r="C36" s="648"/>
      <c r="D36" s="649"/>
      <c r="E36" s="649"/>
      <c r="F36" s="650"/>
      <c r="G36" s="587"/>
      <c r="H36" s="589"/>
      <c r="I36" s="1109"/>
    </row>
    <row r="37" spans="1:9" ht="15" x14ac:dyDescent="0.15">
      <c r="A37" s="600"/>
      <c r="B37" s="815"/>
      <c r="C37" s="648"/>
      <c r="D37" s="649"/>
      <c r="E37" s="649"/>
      <c r="F37" s="650"/>
      <c r="G37" s="356" t="s">
        <v>522</v>
      </c>
      <c r="H37" s="589"/>
      <c r="I37" s="1109"/>
    </row>
    <row r="38" spans="1:9" ht="15" x14ac:dyDescent="0.15">
      <c r="A38" s="600"/>
      <c r="B38" s="815"/>
      <c r="C38" s="651"/>
      <c r="D38" s="652"/>
      <c r="E38" s="652"/>
      <c r="F38" s="653"/>
      <c r="G38" s="356" t="s">
        <v>26</v>
      </c>
      <c r="H38" s="590"/>
      <c r="I38" s="1067"/>
    </row>
    <row r="39" spans="1:9" ht="14.25" customHeight="1" x14ac:dyDescent="0.15">
      <c r="A39" s="600"/>
      <c r="B39" s="815"/>
      <c r="C39" s="586" t="s">
        <v>1044</v>
      </c>
      <c r="D39" s="655" t="s">
        <v>1899</v>
      </c>
      <c r="E39" s="656"/>
      <c r="F39" s="657"/>
      <c r="G39" s="356" t="s">
        <v>29</v>
      </c>
      <c r="H39" s="352"/>
      <c r="I39" s="363"/>
    </row>
    <row r="40" spans="1:9" ht="14.25" customHeight="1" x14ac:dyDescent="0.15">
      <c r="A40" s="600"/>
      <c r="B40" s="815"/>
      <c r="C40" s="602"/>
      <c r="D40" s="655" t="s">
        <v>525</v>
      </c>
      <c r="E40" s="656"/>
      <c r="F40" s="657"/>
      <c r="G40" s="356" t="s">
        <v>29</v>
      </c>
      <c r="H40" s="352"/>
      <c r="I40" s="363"/>
    </row>
    <row r="41" spans="1:9" ht="14.25" customHeight="1" x14ac:dyDescent="0.15">
      <c r="A41" s="600"/>
      <c r="B41" s="815"/>
      <c r="C41" s="602"/>
      <c r="D41" s="655" t="s">
        <v>526</v>
      </c>
      <c r="E41" s="656"/>
      <c r="F41" s="657"/>
      <c r="G41" s="356" t="s">
        <v>29</v>
      </c>
      <c r="H41" s="352"/>
      <c r="I41" s="363"/>
    </row>
    <row r="42" spans="1:9" ht="14.25" customHeight="1" x14ac:dyDescent="0.15">
      <c r="A42" s="600"/>
      <c r="B42" s="815"/>
      <c r="C42" s="587"/>
      <c r="D42" s="655" t="s">
        <v>1045</v>
      </c>
      <c r="E42" s="656"/>
      <c r="F42" s="657"/>
      <c r="G42" s="356" t="s">
        <v>265</v>
      </c>
      <c r="H42" s="274"/>
      <c r="I42" s="363"/>
    </row>
    <row r="43" spans="1:9" ht="14.25" customHeight="1" x14ac:dyDescent="0.15">
      <c r="A43" s="600"/>
      <c r="B43" s="815"/>
      <c r="C43" s="586" t="s">
        <v>1739</v>
      </c>
      <c r="D43" s="655" t="s">
        <v>529</v>
      </c>
      <c r="E43" s="656"/>
      <c r="F43" s="657"/>
      <c r="G43" s="356" t="s">
        <v>29</v>
      </c>
      <c r="H43" s="352"/>
      <c r="I43" s="363"/>
    </row>
    <row r="44" spans="1:9" ht="14.25" customHeight="1" x14ac:dyDescent="0.15">
      <c r="A44" s="600"/>
      <c r="B44" s="815"/>
      <c r="C44" s="602"/>
      <c r="D44" s="655" t="s">
        <v>2158</v>
      </c>
      <c r="E44" s="656"/>
      <c r="F44" s="657"/>
      <c r="G44" s="356" t="s">
        <v>29</v>
      </c>
      <c r="H44" s="352"/>
      <c r="I44" s="363"/>
    </row>
    <row r="45" spans="1:9" ht="15" customHeight="1" x14ac:dyDescent="0.15">
      <c r="A45" s="600"/>
      <c r="B45" s="815"/>
      <c r="C45" s="602"/>
      <c r="D45" s="655" t="s">
        <v>1046</v>
      </c>
      <c r="E45" s="656"/>
      <c r="F45" s="657"/>
      <c r="G45" s="356" t="s">
        <v>29</v>
      </c>
      <c r="H45" s="352"/>
      <c r="I45" s="363"/>
    </row>
    <row r="46" spans="1:9" ht="14.25" customHeight="1" x14ac:dyDescent="0.15">
      <c r="A46" s="601"/>
      <c r="B46" s="840"/>
      <c r="C46" s="587"/>
      <c r="D46" s="655" t="s">
        <v>531</v>
      </c>
      <c r="E46" s="656"/>
      <c r="F46" s="657"/>
      <c r="G46" s="356" t="s">
        <v>33</v>
      </c>
      <c r="H46" s="274"/>
      <c r="I46" s="363"/>
    </row>
    <row r="47" spans="1:9" ht="14.25" customHeight="1" x14ac:dyDescent="0.15">
      <c r="A47" s="294"/>
      <c r="B47" s="299"/>
      <c r="C47" s="1106" t="s">
        <v>1047</v>
      </c>
      <c r="D47" s="1107"/>
      <c r="E47" s="1107"/>
      <c r="F47" s="1108"/>
      <c r="G47" s="295" t="s">
        <v>38</v>
      </c>
      <c r="H47" s="271">
        <f>SUM(H34:H46)/3</f>
        <v>0</v>
      </c>
      <c r="I47" s="272"/>
    </row>
    <row r="48" spans="1:9" ht="14.25" customHeight="1" x14ac:dyDescent="0.15">
      <c r="A48" s="599" t="s">
        <v>2115</v>
      </c>
      <c r="B48" s="816" t="s">
        <v>1048</v>
      </c>
      <c r="C48" s="522" t="s">
        <v>1740</v>
      </c>
      <c r="D48" s="523"/>
      <c r="E48" s="523"/>
      <c r="F48" s="524"/>
      <c r="G48" s="552"/>
      <c r="H48" s="1104"/>
      <c r="I48" s="1066"/>
    </row>
    <row r="49" spans="1:11" x14ac:dyDescent="0.15">
      <c r="A49" s="600"/>
      <c r="B49" s="815"/>
      <c r="C49" s="583"/>
      <c r="D49" s="584"/>
      <c r="E49" s="584"/>
      <c r="F49" s="585"/>
      <c r="G49" s="553"/>
      <c r="H49" s="1113"/>
      <c r="I49" s="1109"/>
    </row>
    <row r="50" spans="1:11" x14ac:dyDescent="0.15">
      <c r="A50" s="600"/>
      <c r="B50" s="815"/>
      <c r="C50" s="525"/>
      <c r="D50" s="526"/>
      <c r="E50" s="526"/>
      <c r="F50" s="527"/>
      <c r="G50" s="554"/>
      <c r="H50" s="1105"/>
      <c r="I50" s="1067"/>
    </row>
    <row r="51" spans="1:11" ht="14.25" customHeight="1" x14ac:dyDescent="0.15">
      <c r="A51" s="600"/>
      <c r="B51" s="815"/>
      <c r="C51" s="633" t="s">
        <v>2116</v>
      </c>
      <c r="D51" s="646"/>
      <c r="E51" s="646"/>
      <c r="F51" s="647"/>
      <c r="G51" s="356" t="s">
        <v>23</v>
      </c>
      <c r="H51" s="588"/>
      <c r="I51" s="1066"/>
    </row>
    <row r="52" spans="1:11" ht="15" x14ac:dyDescent="0.15">
      <c r="A52" s="600"/>
      <c r="B52" s="815"/>
      <c r="C52" s="648"/>
      <c r="D52" s="649"/>
      <c r="E52" s="649"/>
      <c r="F52" s="650"/>
      <c r="G52" s="356" t="s">
        <v>1049</v>
      </c>
      <c r="H52" s="589"/>
      <c r="I52" s="1109"/>
    </row>
    <row r="53" spans="1:11" ht="15" x14ac:dyDescent="0.15">
      <c r="A53" s="600"/>
      <c r="B53" s="815"/>
      <c r="C53" s="651"/>
      <c r="D53" s="652"/>
      <c r="E53" s="652"/>
      <c r="F53" s="653"/>
      <c r="G53" s="356" t="s">
        <v>26</v>
      </c>
      <c r="H53" s="590"/>
      <c r="I53" s="1067"/>
    </row>
    <row r="54" spans="1:11" ht="14.25" customHeight="1" x14ac:dyDescent="0.15">
      <c r="A54" s="600"/>
      <c r="B54" s="815"/>
      <c r="C54" s="633" t="s">
        <v>2117</v>
      </c>
      <c r="D54" s="646"/>
      <c r="E54" s="646"/>
      <c r="F54" s="647"/>
      <c r="G54" s="356" t="s">
        <v>23</v>
      </c>
      <c r="H54" s="588"/>
      <c r="I54" s="1066"/>
    </row>
    <row r="55" spans="1:11" ht="15" x14ac:dyDescent="0.15">
      <c r="A55" s="600"/>
      <c r="B55" s="815"/>
      <c r="C55" s="648"/>
      <c r="D55" s="649"/>
      <c r="E55" s="649"/>
      <c r="F55" s="650"/>
      <c r="G55" s="356" t="s">
        <v>1049</v>
      </c>
      <c r="H55" s="589"/>
      <c r="I55" s="1109"/>
    </row>
    <row r="56" spans="1:11" ht="15" x14ac:dyDescent="0.15">
      <c r="A56" s="600"/>
      <c r="B56" s="815"/>
      <c r="C56" s="651"/>
      <c r="D56" s="652"/>
      <c r="E56" s="652"/>
      <c r="F56" s="653"/>
      <c r="G56" s="356" t="s">
        <v>26</v>
      </c>
      <c r="H56" s="590"/>
      <c r="I56" s="1067"/>
    </row>
    <row r="57" spans="1:11" ht="14.25" customHeight="1" x14ac:dyDescent="0.15">
      <c r="A57" s="600"/>
      <c r="B57" s="815"/>
      <c r="C57" s="633" t="s">
        <v>1050</v>
      </c>
      <c r="D57" s="646"/>
      <c r="E57" s="646"/>
      <c r="F57" s="647"/>
      <c r="G57" s="356" t="s">
        <v>23</v>
      </c>
      <c r="H57" s="588"/>
      <c r="I57" s="1066"/>
    </row>
    <row r="58" spans="1:11" ht="15" x14ac:dyDescent="0.15">
      <c r="A58" s="600"/>
      <c r="B58" s="815"/>
      <c r="C58" s="648"/>
      <c r="D58" s="649"/>
      <c r="E58" s="649"/>
      <c r="F58" s="650"/>
      <c r="G58" s="356" t="s">
        <v>1049</v>
      </c>
      <c r="H58" s="589"/>
      <c r="I58" s="1109"/>
    </row>
    <row r="59" spans="1:11" ht="15" x14ac:dyDescent="0.15">
      <c r="A59" s="601"/>
      <c r="B59" s="840"/>
      <c r="C59" s="651"/>
      <c r="D59" s="652"/>
      <c r="E59" s="652"/>
      <c r="F59" s="653"/>
      <c r="G59" s="356" t="s">
        <v>26</v>
      </c>
      <c r="H59" s="590"/>
      <c r="I59" s="1067"/>
    </row>
    <row r="60" spans="1:11" ht="14.25" customHeight="1" x14ac:dyDescent="0.15">
      <c r="A60" s="179"/>
      <c r="B60" s="354"/>
      <c r="C60" s="1106" t="s">
        <v>1051</v>
      </c>
      <c r="D60" s="1107"/>
      <c r="E60" s="1107"/>
      <c r="F60" s="1108"/>
      <c r="G60" s="295" t="s">
        <v>38</v>
      </c>
      <c r="H60" s="271">
        <f>SUM(H51:H59)/3</f>
        <v>0</v>
      </c>
      <c r="I60" s="272"/>
    </row>
    <row r="61" spans="1:11" x14ac:dyDescent="0.15">
      <c r="B61" s="180"/>
      <c r="C61" s="180"/>
      <c r="D61" s="180"/>
      <c r="E61" s="180"/>
      <c r="F61" s="180"/>
      <c r="G61" s="368"/>
      <c r="H61" s="275"/>
      <c r="I61" s="276"/>
    </row>
    <row r="62" spans="1:11" ht="14.25" customHeight="1" x14ac:dyDescent="0.15">
      <c r="A62" s="1088" t="s">
        <v>2118</v>
      </c>
      <c r="B62" s="1088"/>
      <c r="C62" s="1088"/>
      <c r="D62" s="1088"/>
      <c r="E62" s="1088"/>
      <c r="F62" s="1088"/>
      <c r="G62" s="1088"/>
      <c r="H62" s="1088"/>
      <c r="I62" s="1091"/>
      <c r="K62" s="3"/>
    </row>
    <row r="63" spans="1:11" ht="14.25" customHeight="1" x14ac:dyDescent="0.15">
      <c r="A63" s="1089"/>
      <c r="B63" s="1089"/>
      <c r="C63" s="1089"/>
      <c r="D63" s="1089"/>
      <c r="E63" s="1089"/>
      <c r="F63" s="1089"/>
      <c r="G63" s="1089"/>
      <c r="H63" s="1089"/>
      <c r="I63" s="1092"/>
      <c r="K63" s="3"/>
    </row>
    <row r="64" spans="1:11" ht="18" customHeight="1" x14ac:dyDescent="0.15">
      <c r="A64" s="1090"/>
      <c r="B64" s="1090"/>
      <c r="C64" s="1090"/>
      <c r="D64" s="1090"/>
      <c r="E64" s="1090"/>
      <c r="F64" s="1090"/>
      <c r="G64" s="1090"/>
      <c r="H64" s="1090"/>
      <c r="I64" s="1093"/>
      <c r="K64" s="3"/>
    </row>
    <row r="65" spans="1:10" ht="14.25" customHeight="1" x14ac:dyDescent="0.15">
      <c r="A65" s="1141" t="s">
        <v>1052</v>
      </c>
      <c r="B65" s="1141"/>
      <c r="C65" s="1141"/>
      <c r="D65" s="1141"/>
      <c r="E65" s="1141"/>
      <c r="F65" s="1141"/>
      <c r="G65" s="1141"/>
      <c r="H65" s="1141"/>
      <c r="I65" s="1142"/>
    </row>
    <row r="66" spans="1:10" ht="14.25" customHeight="1" x14ac:dyDescent="0.15">
      <c r="A66" s="1143"/>
      <c r="B66" s="1143"/>
      <c r="C66" s="1143"/>
      <c r="D66" s="1143"/>
      <c r="E66" s="1143"/>
      <c r="F66" s="1143"/>
      <c r="G66" s="1143"/>
      <c r="H66" s="1143"/>
      <c r="I66" s="1144"/>
    </row>
    <row r="67" spans="1:10" ht="14.25" customHeight="1" x14ac:dyDescent="0.15">
      <c r="A67" s="1145"/>
      <c r="B67" s="1145"/>
      <c r="C67" s="1145"/>
      <c r="D67" s="1145"/>
      <c r="E67" s="1145"/>
      <c r="F67" s="1145"/>
      <c r="G67" s="1145"/>
      <c r="H67" s="1145"/>
      <c r="I67" s="1146"/>
    </row>
    <row r="68" spans="1:10" ht="14.25" customHeight="1" x14ac:dyDescent="0.15">
      <c r="A68" s="599" t="s">
        <v>1053</v>
      </c>
      <c r="B68" s="816" t="s">
        <v>558</v>
      </c>
      <c r="C68" s="1098" t="s">
        <v>1054</v>
      </c>
      <c r="D68" s="1099"/>
      <c r="E68" s="1099"/>
      <c r="F68" s="1100"/>
      <c r="G68" s="552"/>
      <c r="H68" s="1104"/>
      <c r="I68" s="1066"/>
    </row>
    <row r="69" spans="1:10" x14ac:dyDescent="0.15">
      <c r="A69" s="600"/>
      <c r="B69" s="815"/>
      <c r="C69" s="1110"/>
      <c r="D69" s="1111"/>
      <c r="E69" s="1111"/>
      <c r="F69" s="1112"/>
      <c r="G69" s="553"/>
      <c r="H69" s="1113"/>
      <c r="I69" s="1109"/>
    </row>
    <row r="70" spans="1:10" x14ac:dyDescent="0.15">
      <c r="A70" s="600"/>
      <c r="B70" s="815"/>
      <c r="C70" s="1101"/>
      <c r="D70" s="1102"/>
      <c r="E70" s="1102"/>
      <c r="F70" s="1103"/>
      <c r="G70" s="554"/>
      <c r="H70" s="1105"/>
      <c r="I70" s="1067"/>
    </row>
    <row r="71" spans="1:10" ht="14.25" customHeight="1" x14ac:dyDescent="0.15">
      <c r="A71" s="600"/>
      <c r="B71" s="815"/>
      <c r="C71" s="633" t="s">
        <v>1055</v>
      </c>
      <c r="D71" s="646"/>
      <c r="E71" s="646"/>
      <c r="F71" s="647"/>
      <c r="G71" s="356" t="s">
        <v>23</v>
      </c>
      <c r="H71" s="588"/>
      <c r="I71" s="1114"/>
      <c r="J71" s="914"/>
    </row>
    <row r="72" spans="1:10" ht="15" x14ac:dyDescent="0.15">
      <c r="A72" s="600"/>
      <c r="B72" s="815"/>
      <c r="C72" s="648"/>
      <c r="D72" s="649"/>
      <c r="E72" s="649"/>
      <c r="F72" s="650"/>
      <c r="G72" s="356" t="s">
        <v>40</v>
      </c>
      <c r="H72" s="589"/>
      <c r="I72" s="1115"/>
      <c r="J72" s="914"/>
    </row>
    <row r="73" spans="1:10" ht="15" x14ac:dyDescent="0.15">
      <c r="A73" s="600"/>
      <c r="B73" s="815"/>
      <c r="C73" s="651"/>
      <c r="D73" s="652"/>
      <c r="E73" s="652"/>
      <c r="F73" s="653"/>
      <c r="G73" s="356" t="s">
        <v>561</v>
      </c>
      <c r="H73" s="590"/>
      <c r="I73" s="1116"/>
      <c r="J73" s="914"/>
    </row>
    <row r="74" spans="1:10" ht="14.25" customHeight="1" x14ac:dyDescent="0.15">
      <c r="A74" s="600"/>
      <c r="B74" s="815"/>
      <c r="C74" s="633" t="s">
        <v>41</v>
      </c>
      <c r="D74" s="646"/>
      <c r="E74" s="647"/>
      <c r="F74" s="356" t="s">
        <v>1056</v>
      </c>
      <c r="G74" s="356" t="s">
        <v>189</v>
      </c>
      <c r="H74" s="371"/>
      <c r="I74" s="374"/>
    </row>
    <row r="75" spans="1:10" ht="14.25" customHeight="1" x14ac:dyDescent="0.15">
      <c r="A75" s="600"/>
      <c r="B75" s="815"/>
      <c r="C75" s="648"/>
      <c r="D75" s="649"/>
      <c r="E75" s="650"/>
      <c r="F75" s="356" t="s">
        <v>1057</v>
      </c>
      <c r="G75" s="356" t="s">
        <v>189</v>
      </c>
      <c r="H75" s="371"/>
      <c r="I75" s="363"/>
    </row>
    <row r="76" spans="1:10" ht="14.25" customHeight="1" x14ac:dyDescent="0.15">
      <c r="A76" s="601"/>
      <c r="B76" s="840"/>
      <c r="C76" s="651"/>
      <c r="D76" s="652"/>
      <c r="E76" s="653"/>
      <c r="F76" s="356" t="s">
        <v>1058</v>
      </c>
      <c r="G76" s="356" t="s">
        <v>33</v>
      </c>
      <c r="H76" s="352"/>
      <c r="I76" s="363"/>
    </row>
    <row r="77" spans="1:10" ht="15" x14ac:dyDescent="0.15">
      <c r="A77" s="294"/>
      <c r="B77" s="299"/>
      <c r="C77" s="1106" t="s">
        <v>52</v>
      </c>
      <c r="D77" s="1107"/>
      <c r="E77" s="1107"/>
      <c r="F77" s="1108"/>
      <c r="G77" s="295" t="s">
        <v>196</v>
      </c>
      <c r="H77" s="271">
        <f>SUM(H71:H76)/2</f>
        <v>0</v>
      </c>
      <c r="I77" s="272"/>
    </row>
    <row r="78" spans="1:10" ht="14.25" customHeight="1" x14ac:dyDescent="0.15">
      <c r="A78" s="599" t="s">
        <v>1059</v>
      </c>
      <c r="B78" s="816" t="s">
        <v>2119</v>
      </c>
      <c r="C78" s="522" t="s">
        <v>1060</v>
      </c>
      <c r="D78" s="523"/>
      <c r="E78" s="523"/>
      <c r="F78" s="524"/>
      <c r="G78" s="552"/>
      <c r="H78" s="1104"/>
      <c r="I78" s="1066"/>
    </row>
    <row r="79" spans="1:10" x14ac:dyDescent="0.15">
      <c r="A79" s="600"/>
      <c r="B79" s="815"/>
      <c r="C79" s="583"/>
      <c r="D79" s="584"/>
      <c r="E79" s="584"/>
      <c r="F79" s="585"/>
      <c r="G79" s="553"/>
      <c r="H79" s="1113"/>
      <c r="I79" s="1109"/>
    </row>
    <row r="80" spans="1:10" x14ac:dyDescent="0.15">
      <c r="A80" s="600"/>
      <c r="B80" s="815"/>
      <c r="C80" s="525"/>
      <c r="D80" s="526"/>
      <c r="E80" s="526"/>
      <c r="F80" s="527"/>
      <c r="G80" s="554"/>
      <c r="H80" s="1105"/>
      <c r="I80" s="1067"/>
    </row>
    <row r="81" spans="1:9" ht="14.25" customHeight="1" x14ac:dyDescent="0.15">
      <c r="A81" s="600"/>
      <c r="B81" s="815"/>
      <c r="C81" s="633" t="s">
        <v>1061</v>
      </c>
      <c r="D81" s="646"/>
      <c r="E81" s="646"/>
      <c r="F81" s="647"/>
      <c r="G81" s="356" t="s">
        <v>23</v>
      </c>
      <c r="H81" s="588"/>
      <c r="I81" s="1066"/>
    </row>
    <row r="82" spans="1:9" ht="15" x14ac:dyDescent="0.15">
      <c r="A82" s="600"/>
      <c r="B82" s="815"/>
      <c r="C82" s="648"/>
      <c r="D82" s="649"/>
      <c r="E82" s="649"/>
      <c r="F82" s="650"/>
      <c r="G82" s="356" t="s">
        <v>1062</v>
      </c>
      <c r="H82" s="589"/>
      <c r="I82" s="1109"/>
    </row>
    <row r="83" spans="1:9" ht="15" x14ac:dyDescent="0.15">
      <c r="A83" s="600"/>
      <c r="B83" s="815"/>
      <c r="C83" s="651"/>
      <c r="D83" s="652"/>
      <c r="E83" s="652"/>
      <c r="F83" s="653"/>
      <c r="G83" s="356" t="s">
        <v>26</v>
      </c>
      <c r="H83" s="590"/>
      <c r="I83" s="1067"/>
    </row>
    <row r="84" spans="1:9" ht="14.25" customHeight="1" x14ac:dyDescent="0.15">
      <c r="A84" s="600"/>
      <c r="B84" s="815"/>
      <c r="C84" s="633" t="s">
        <v>1063</v>
      </c>
      <c r="D84" s="646"/>
      <c r="E84" s="646"/>
      <c r="F84" s="647"/>
      <c r="G84" s="356" t="s">
        <v>23</v>
      </c>
      <c r="H84" s="588"/>
      <c r="I84" s="1066"/>
    </row>
    <row r="85" spans="1:9" ht="15" x14ac:dyDescent="0.15">
      <c r="A85" s="600"/>
      <c r="B85" s="815"/>
      <c r="C85" s="648"/>
      <c r="D85" s="649"/>
      <c r="E85" s="649"/>
      <c r="F85" s="650"/>
      <c r="G85" s="356" t="s">
        <v>1064</v>
      </c>
      <c r="H85" s="589"/>
      <c r="I85" s="1109"/>
    </row>
    <row r="86" spans="1:9" ht="15" x14ac:dyDescent="0.15">
      <c r="A86" s="600"/>
      <c r="B86" s="815"/>
      <c r="C86" s="651"/>
      <c r="D86" s="652"/>
      <c r="E86" s="652"/>
      <c r="F86" s="653"/>
      <c r="G86" s="356" t="s">
        <v>26</v>
      </c>
      <c r="H86" s="590"/>
      <c r="I86" s="1067"/>
    </row>
    <row r="87" spans="1:9" ht="14.25" customHeight="1" x14ac:dyDescent="0.15">
      <c r="A87" s="600"/>
      <c r="B87" s="815"/>
      <c r="C87" s="633" t="s">
        <v>1065</v>
      </c>
      <c r="D87" s="646"/>
      <c r="E87" s="646"/>
      <c r="F87" s="647"/>
      <c r="G87" s="356" t="s">
        <v>23</v>
      </c>
      <c r="H87" s="588"/>
      <c r="I87" s="1066"/>
    </row>
    <row r="88" spans="1:9" ht="14.25" customHeight="1" x14ac:dyDescent="0.15">
      <c r="A88" s="600"/>
      <c r="B88" s="815"/>
      <c r="C88" s="648"/>
      <c r="D88" s="649"/>
      <c r="E88" s="649"/>
      <c r="F88" s="650"/>
      <c r="G88" s="356" t="s">
        <v>1066</v>
      </c>
      <c r="H88" s="589"/>
      <c r="I88" s="1109"/>
    </row>
    <row r="89" spans="1:9" ht="15" x14ac:dyDescent="0.15">
      <c r="A89" s="600"/>
      <c r="B89" s="815"/>
      <c r="C89" s="651"/>
      <c r="D89" s="652"/>
      <c r="E89" s="652"/>
      <c r="F89" s="653"/>
      <c r="G89" s="356" t="s">
        <v>26</v>
      </c>
      <c r="H89" s="590"/>
      <c r="I89" s="1067"/>
    </row>
    <row r="90" spans="1:9" ht="15" customHeight="1" x14ac:dyDescent="0.15">
      <c r="A90" s="600"/>
      <c r="B90" s="815"/>
      <c r="C90" s="633" t="s">
        <v>1067</v>
      </c>
      <c r="D90" s="646"/>
      <c r="E90" s="646"/>
      <c r="F90" s="647"/>
      <c r="G90" s="356" t="s">
        <v>23</v>
      </c>
      <c r="H90" s="588"/>
      <c r="I90" s="1066"/>
    </row>
    <row r="91" spans="1:9" ht="15" customHeight="1" x14ac:dyDescent="0.15">
      <c r="A91" s="600"/>
      <c r="B91" s="815"/>
      <c r="C91" s="648"/>
      <c r="D91" s="649"/>
      <c r="E91" s="649"/>
      <c r="F91" s="650"/>
      <c r="G91" s="586" t="s">
        <v>2060</v>
      </c>
      <c r="H91" s="589"/>
      <c r="I91" s="1109"/>
    </row>
    <row r="92" spans="1:9" x14ac:dyDescent="0.15">
      <c r="A92" s="600"/>
      <c r="B92" s="815"/>
      <c r="C92" s="648"/>
      <c r="D92" s="649"/>
      <c r="E92" s="649"/>
      <c r="F92" s="650"/>
      <c r="G92" s="587"/>
      <c r="H92" s="589"/>
      <c r="I92" s="1109"/>
    </row>
    <row r="93" spans="1:9" ht="15" x14ac:dyDescent="0.15">
      <c r="A93" s="600"/>
      <c r="B93" s="815"/>
      <c r="C93" s="648"/>
      <c r="D93" s="649"/>
      <c r="E93" s="649"/>
      <c r="F93" s="650"/>
      <c r="G93" s="356" t="s">
        <v>1068</v>
      </c>
      <c r="H93" s="589"/>
      <c r="I93" s="1109"/>
    </row>
    <row r="94" spans="1:9" ht="15" x14ac:dyDescent="0.15">
      <c r="A94" s="601"/>
      <c r="B94" s="840"/>
      <c r="C94" s="651"/>
      <c r="D94" s="652"/>
      <c r="E94" s="652"/>
      <c r="F94" s="653"/>
      <c r="G94" s="356" t="s">
        <v>26</v>
      </c>
      <c r="H94" s="590"/>
      <c r="I94" s="1067"/>
    </row>
    <row r="95" spans="1:9" ht="15" customHeight="1" x14ac:dyDescent="0.15">
      <c r="A95" s="294"/>
      <c r="B95" s="299"/>
      <c r="C95" s="1106" t="s">
        <v>1069</v>
      </c>
      <c r="D95" s="1107"/>
      <c r="E95" s="1107"/>
      <c r="F95" s="1108"/>
      <c r="G95" s="295" t="s">
        <v>72</v>
      </c>
      <c r="H95" s="271">
        <f>SUM(H81:H94)/4</f>
        <v>0</v>
      </c>
      <c r="I95" s="272"/>
    </row>
    <row r="96" spans="1:9" ht="14.25" customHeight="1" x14ac:dyDescent="0.15">
      <c r="A96" s="599" t="s">
        <v>86</v>
      </c>
      <c r="B96" s="816" t="s">
        <v>1070</v>
      </c>
      <c r="C96" s="1098" t="s">
        <v>1071</v>
      </c>
      <c r="D96" s="1099"/>
      <c r="E96" s="1099"/>
      <c r="F96" s="1100"/>
      <c r="G96" s="552"/>
      <c r="H96" s="1104"/>
      <c r="I96" s="1066"/>
    </row>
    <row r="97" spans="1:9" x14ac:dyDescent="0.15">
      <c r="A97" s="600"/>
      <c r="B97" s="815"/>
      <c r="C97" s="1110"/>
      <c r="D97" s="1111"/>
      <c r="E97" s="1111"/>
      <c r="F97" s="1112"/>
      <c r="G97" s="553"/>
      <c r="H97" s="1113"/>
      <c r="I97" s="1109"/>
    </row>
    <row r="98" spans="1:9" x14ac:dyDescent="0.15">
      <c r="A98" s="600"/>
      <c r="B98" s="815"/>
      <c r="C98" s="1101"/>
      <c r="D98" s="1102"/>
      <c r="E98" s="1102"/>
      <c r="F98" s="1103"/>
      <c r="G98" s="554"/>
      <c r="H98" s="1105"/>
      <c r="I98" s="1067"/>
    </row>
    <row r="99" spans="1:9" ht="14.25" customHeight="1" x14ac:dyDescent="0.15">
      <c r="A99" s="600"/>
      <c r="B99" s="815"/>
      <c r="C99" s="633" t="s">
        <v>1072</v>
      </c>
      <c r="D99" s="646"/>
      <c r="E99" s="647"/>
      <c r="F99" s="355" t="s">
        <v>88</v>
      </c>
      <c r="G99" s="356" t="s">
        <v>23</v>
      </c>
      <c r="H99" s="588"/>
      <c r="I99" s="1066"/>
    </row>
    <row r="100" spans="1:9" ht="14.25" customHeight="1" x14ac:dyDescent="0.15">
      <c r="A100" s="600"/>
      <c r="B100" s="815"/>
      <c r="C100" s="648"/>
      <c r="D100" s="649"/>
      <c r="E100" s="650"/>
      <c r="F100" s="355" t="s">
        <v>89</v>
      </c>
      <c r="G100" s="356" t="s">
        <v>79</v>
      </c>
      <c r="H100" s="589"/>
      <c r="I100" s="1109"/>
    </row>
    <row r="101" spans="1:9" ht="14.25" customHeight="1" x14ac:dyDescent="0.15">
      <c r="A101" s="600"/>
      <c r="B101" s="815"/>
      <c r="C101" s="648"/>
      <c r="D101" s="649"/>
      <c r="E101" s="650"/>
      <c r="F101" s="355" t="s">
        <v>90</v>
      </c>
      <c r="G101" s="356" t="s">
        <v>48</v>
      </c>
      <c r="H101" s="589"/>
      <c r="I101" s="1109"/>
    </row>
    <row r="102" spans="1:9" ht="14.25" customHeight="1" x14ac:dyDescent="0.15">
      <c r="A102" s="600"/>
      <c r="B102" s="815"/>
      <c r="C102" s="648"/>
      <c r="D102" s="649"/>
      <c r="E102" s="650"/>
      <c r="F102" s="355" t="s">
        <v>91</v>
      </c>
      <c r="G102" s="356" t="s">
        <v>29</v>
      </c>
      <c r="H102" s="589"/>
      <c r="I102" s="1109"/>
    </row>
    <row r="103" spans="1:9" ht="14.25" customHeight="1" x14ac:dyDescent="0.15">
      <c r="A103" s="600"/>
      <c r="B103" s="815"/>
      <c r="C103" s="651"/>
      <c r="D103" s="652"/>
      <c r="E103" s="653"/>
      <c r="F103" s="355" t="s">
        <v>92</v>
      </c>
      <c r="G103" s="356" t="s">
        <v>51</v>
      </c>
      <c r="H103" s="590"/>
      <c r="I103" s="1067"/>
    </row>
    <row r="104" spans="1:9" ht="14.25" customHeight="1" x14ac:dyDescent="0.15">
      <c r="A104" s="600"/>
      <c r="B104" s="815"/>
      <c r="C104" s="633" t="s">
        <v>1073</v>
      </c>
      <c r="D104" s="646"/>
      <c r="E104" s="646"/>
      <c r="F104" s="647"/>
      <c r="G104" s="356" t="s">
        <v>23</v>
      </c>
      <c r="H104" s="588"/>
      <c r="I104" s="1066"/>
    </row>
    <row r="105" spans="1:9" ht="15" x14ac:dyDescent="0.15">
      <c r="A105" s="600"/>
      <c r="B105" s="815"/>
      <c r="C105" s="648"/>
      <c r="D105" s="649"/>
      <c r="E105" s="649"/>
      <c r="F105" s="650"/>
      <c r="G105" s="356" t="s">
        <v>94</v>
      </c>
      <c r="H105" s="589"/>
      <c r="I105" s="1109"/>
    </row>
    <row r="106" spans="1:9" ht="15" x14ac:dyDescent="0.15">
      <c r="A106" s="600"/>
      <c r="B106" s="815"/>
      <c r="C106" s="651"/>
      <c r="D106" s="652"/>
      <c r="E106" s="652"/>
      <c r="F106" s="653"/>
      <c r="G106" s="356" t="s">
        <v>26</v>
      </c>
      <c r="H106" s="590"/>
      <c r="I106" s="1067"/>
    </row>
    <row r="107" spans="1:9" ht="14.25" customHeight="1" x14ac:dyDescent="0.15">
      <c r="A107" s="600"/>
      <c r="B107" s="815"/>
      <c r="C107" s="633" t="s">
        <v>590</v>
      </c>
      <c r="D107" s="646"/>
      <c r="E107" s="646"/>
      <c r="F107" s="647"/>
      <c r="G107" s="356" t="s">
        <v>23</v>
      </c>
      <c r="H107" s="588"/>
      <c r="I107" s="1066"/>
    </row>
    <row r="108" spans="1:9" ht="15" x14ac:dyDescent="0.15">
      <c r="A108" s="600"/>
      <c r="B108" s="815"/>
      <c r="C108" s="648"/>
      <c r="D108" s="649"/>
      <c r="E108" s="649"/>
      <c r="F108" s="650"/>
      <c r="G108" s="356" t="s">
        <v>1074</v>
      </c>
      <c r="H108" s="589"/>
      <c r="I108" s="1109"/>
    </row>
    <row r="109" spans="1:9" ht="15" x14ac:dyDescent="0.15">
      <c r="A109" s="600"/>
      <c r="B109" s="815"/>
      <c r="C109" s="648"/>
      <c r="D109" s="649"/>
      <c r="E109" s="649"/>
      <c r="F109" s="650"/>
      <c r="G109" s="356" t="s">
        <v>1075</v>
      </c>
      <c r="H109" s="589"/>
      <c r="I109" s="1109"/>
    </row>
    <row r="110" spans="1:9" ht="15" x14ac:dyDescent="0.15">
      <c r="A110" s="601"/>
      <c r="B110" s="840"/>
      <c r="C110" s="651"/>
      <c r="D110" s="652"/>
      <c r="E110" s="652"/>
      <c r="F110" s="653"/>
      <c r="G110" s="356" t="s">
        <v>26</v>
      </c>
      <c r="H110" s="590"/>
      <c r="I110" s="1067"/>
    </row>
    <row r="111" spans="1:9" ht="14.25" customHeight="1" x14ac:dyDescent="0.15">
      <c r="A111" s="294"/>
      <c r="B111" s="299"/>
      <c r="C111" s="1106" t="s">
        <v>96</v>
      </c>
      <c r="D111" s="1107"/>
      <c r="E111" s="1107"/>
      <c r="F111" s="1108"/>
      <c r="G111" s="295" t="s">
        <v>38</v>
      </c>
      <c r="H111" s="271">
        <f>SUM(H99:H110)/3</f>
        <v>0</v>
      </c>
      <c r="I111" s="272"/>
    </row>
    <row r="112" spans="1:9" ht="14.25" customHeight="1" x14ac:dyDescent="0.15">
      <c r="A112" s="607" t="s">
        <v>97</v>
      </c>
      <c r="B112" s="608"/>
      <c r="C112" s="608"/>
      <c r="D112" s="608"/>
      <c r="E112" s="608"/>
      <c r="F112" s="608"/>
      <c r="G112" s="639"/>
      <c r="H112" s="1117"/>
      <c r="I112" s="1117"/>
    </row>
    <row r="113" spans="1:9" ht="15" customHeight="1" x14ac:dyDescent="0.15">
      <c r="A113" s="609"/>
      <c r="B113" s="610"/>
      <c r="C113" s="610"/>
      <c r="D113" s="610"/>
      <c r="E113" s="610"/>
      <c r="F113" s="610"/>
      <c r="G113" s="640"/>
      <c r="H113" s="1118"/>
      <c r="I113" s="1118"/>
    </row>
    <row r="114" spans="1:9" ht="15" customHeight="1" x14ac:dyDescent="0.15">
      <c r="A114" s="611"/>
      <c r="B114" s="612"/>
      <c r="C114" s="612"/>
      <c r="D114" s="612"/>
      <c r="E114" s="612"/>
      <c r="F114" s="612"/>
      <c r="G114" s="641"/>
      <c r="H114" s="1119"/>
      <c r="I114" s="1119"/>
    </row>
    <row r="115" spans="1:9" ht="14.25" customHeight="1" x14ac:dyDescent="0.15">
      <c r="A115" s="599" t="s">
        <v>1076</v>
      </c>
      <c r="B115" s="816" t="s">
        <v>1077</v>
      </c>
      <c r="C115" s="1098" t="s">
        <v>1078</v>
      </c>
      <c r="D115" s="1099"/>
      <c r="E115" s="1099"/>
      <c r="F115" s="1100"/>
      <c r="G115" s="552"/>
      <c r="H115" s="1104"/>
      <c r="I115" s="1066"/>
    </row>
    <row r="116" spans="1:9" x14ac:dyDescent="0.15">
      <c r="A116" s="600"/>
      <c r="B116" s="815"/>
      <c r="C116" s="1110"/>
      <c r="D116" s="1111"/>
      <c r="E116" s="1111"/>
      <c r="F116" s="1112"/>
      <c r="G116" s="553"/>
      <c r="H116" s="1113"/>
      <c r="I116" s="1109"/>
    </row>
    <row r="117" spans="1:9" x14ac:dyDescent="0.15">
      <c r="A117" s="600"/>
      <c r="B117" s="815"/>
      <c r="C117" s="1101"/>
      <c r="D117" s="1102"/>
      <c r="E117" s="1102"/>
      <c r="F117" s="1103"/>
      <c r="G117" s="554"/>
      <c r="H117" s="1105"/>
      <c r="I117" s="1067"/>
    </row>
    <row r="118" spans="1:9" ht="14.25" customHeight="1" x14ac:dyDescent="0.15">
      <c r="A118" s="600"/>
      <c r="B118" s="815"/>
      <c r="C118" s="633" t="s">
        <v>1079</v>
      </c>
      <c r="D118" s="646"/>
      <c r="E118" s="646"/>
      <c r="F118" s="647"/>
      <c r="G118" s="356" t="s">
        <v>23</v>
      </c>
      <c r="H118" s="588"/>
      <c r="I118" s="1066"/>
    </row>
    <row r="119" spans="1:9" ht="15" customHeight="1" x14ac:dyDescent="0.15">
      <c r="A119" s="600"/>
      <c r="B119" s="815"/>
      <c r="C119" s="648"/>
      <c r="D119" s="649"/>
      <c r="E119" s="649"/>
      <c r="F119" s="650"/>
      <c r="G119" s="586" t="s">
        <v>595</v>
      </c>
      <c r="H119" s="589"/>
      <c r="I119" s="1109"/>
    </row>
    <row r="120" spans="1:9" x14ac:dyDescent="0.15">
      <c r="A120" s="600"/>
      <c r="B120" s="815"/>
      <c r="C120" s="648"/>
      <c r="D120" s="649"/>
      <c r="E120" s="649"/>
      <c r="F120" s="650"/>
      <c r="G120" s="587"/>
      <c r="H120" s="589"/>
      <c r="I120" s="1109"/>
    </row>
    <row r="121" spans="1:9" ht="15" x14ac:dyDescent="0.15">
      <c r="A121" s="600"/>
      <c r="B121" s="815"/>
      <c r="C121" s="651"/>
      <c r="D121" s="652"/>
      <c r="E121" s="652"/>
      <c r="F121" s="653"/>
      <c r="G121" s="356" t="s">
        <v>26</v>
      </c>
      <c r="H121" s="590"/>
      <c r="I121" s="1067"/>
    </row>
    <row r="122" spans="1:9" ht="14.25" customHeight="1" x14ac:dyDescent="0.15">
      <c r="A122" s="600"/>
      <c r="B122" s="815"/>
      <c r="C122" s="552" t="s">
        <v>1080</v>
      </c>
      <c r="D122" s="655" t="s">
        <v>1081</v>
      </c>
      <c r="E122" s="656"/>
      <c r="F122" s="657"/>
      <c r="G122" s="356" t="s">
        <v>29</v>
      </c>
      <c r="H122" s="352"/>
      <c r="I122" s="363"/>
    </row>
    <row r="123" spans="1:9" ht="14.25" customHeight="1" x14ac:dyDescent="0.15">
      <c r="A123" s="600"/>
      <c r="B123" s="815"/>
      <c r="C123" s="553"/>
      <c r="D123" s="655" t="s">
        <v>1082</v>
      </c>
      <c r="E123" s="656"/>
      <c r="F123" s="657"/>
      <c r="G123" s="356" t="s">
        <v>29</v>
      </c>
      <c r="H123" s="352"/>
      <c r="I123" s="363"/>
    </row>
    <row r="124" spans="1:9" ht="15" customHeight="1" x14ac:dyDescent="0.15">
      <c r="A124" s="600"/>
      <c r="B124" s="815"/>
      <c r="C124" s="553"/>
      <c r="D124" s="633" t="s">
        <v>1083</v>
      </c>
      <c r="E124" s="646"/>
      <c r="F124" s="647"/>
      <c r="G124" s="586" t="s">
        <v>29</v>
      </c>
      <c r="H124" s="588"/>
      <c r="I124" s="1066"/>
    </row>
    <row r="125" spans="1:9" x14ac:dyDescent="0.15">
      <c r="A125" s="600"/>
      <c r="B125" s="815"/>
      <c r="C125" s="553"/>
      <c r="D125" s="651"/>
      <c r="E125" s="652"/>
      <c r="F125" s="653"/>
      <c r="G125" s="587"/>
      <c r="H125" s="590"/>
      <c r="I125" s="1067"/>
    </row>
    <row r="126" spans="1:9" ht="14.25" customHeight="1" x14ac:dyDescent="0.15">
      <c r="A126" s="601"/>
      <c r="B126" s="840"/>
      <c r="C126" s="554"/>
      <c r="D126" s="655" t="s">
        <v>600</v>
      </c>
      <c r="E126" s="656"/>
      <c r="F126" s="657"/>
      <c r="G126" s="356" t="s">
        <v>33</v>
      </c>
      <c r="H126" s="352"/>
      <c r="I126" s="363"/>
    </row>
    <row r="127" spans="1:9" ht="15" x14ac:dyDescent="0.15">
      <c r="A127" s="294"/>
      <c r="B127" s="299"/>
      <c r="C127" s="1106" t="s">
        <v>601</v>
      </c>
      <c r="D127" s="1107"/>
      <c r="E127" s="1107"/>
      <c r="F127" s="1108"/>
      <c r="G127" s="295" t="s">
        <v>196</v>
      </c>
      <c r="H127" s="271">
        <f>SUM(H118:H126)/2</f>
        <v>0</v>
      </c>
      <c r="I127" s="272"/>
    </row>
    <row r="128" spans="1:9" ht="14.25" customHeight="1" x14ac:dyDescent="0.15">
      <c r="A128" s="599" t="s">
        <v>108</v>
      </c>
      <c r="B128" s="816" t="s">
        <v>603</v>
      </c>
      <c r="C128" s="1098" t="s">
        <v>1084</v>
      </c>
      <c r="D128" s="1099"/>
      <c r="E128" s="1099"/>
      <c r="F128" s="1100"/>
      <c r="G128" s="586"/>
      <c r="H128" s="1104"/>
      <c r="I128" s="1066"/>
    </row>
    <row r="129" spans="1:9" x14ac:dyDescent="0.15">
      <c r="A129" s="600"/>
      <c r="B129" s="815"/>
      <c r="C129" s="1101"/>
      <c r="D129" s="1102"/>
      <c r="E129" s="1102"/>
      <c r="F129" s="1103"/>
      <c r="G129" s="587"/>
      <c r="H129" s="1105"/>
      <c r="I129" s="1067"/>
    </row>
    <row r="130" spans="1:9" ht="14.25" customHeight="1" x14ac:dyDescent="0.15">
      <c r="A130" s="600"/>
      <c r="B130" s="815"/>
      <c r="C130" s="633" t="s">
        <v>1085</v>
      </c>
      <c r="D130" s="646"/>
      <c r="E130" s="646"/>
      <c r="F130" s="647"/>
      <c r="G130" s="355" t="s">
        <v>23</v>
      </c>
      <c r="H130" s="588"/>
      <c r="I130" s="1066"/>
    </row>
    <row r="131" spans="1:9" ht="14.25" customHeight="1" x14ac:dyDescent="0.15">
      <c r="A131" s="600"/>
      <c r="B131" s="815"/>
      <c r="C131" s="648"/>
      <c r="D131" s="649"/>
      <c r="E131" s="649"/>
      <c r="F131" s="650"/>
      <c r="G131" s="586" t="s">
        <v>2061</v>
      </c>
      <c r="H131" s="589"/>
      <c r="I131" s="1109"/>
    </row>
    <row r="132" spans="1:9" x14ac:dyDescent="0.15">
      <c r="A132" s="600"/>
      <c r="B132" s="815"/>
      <c r="C132" s="648"/>
      <c r="D132" s="649"/>
      <c r="E132" s="649"/>
      <c r="F132" s="650"/>
      <c r="G132" s="602"/>
      <c r="H132" s="589"/>
      <c r="I132" s="1109"/>
    </row>
    <row r="133" spans="1:9" x14ac:dyDescent="0.15">
      <c r="A133" s="600"/>
      <c r="B133" s="815"/>
      <c r="C133" s="648"/>
      <c r="D133" s="649"/>
      <c r="E133" s="649"/>
      <c r="F133" s="650"/>
      <c r="G133" s="587"/>
      <c r="H133" s="589"/>
      <c r="I133" s="1109"/>
    </row>
    <row r="134" spans="1:9" ht="15" x14ac:dyDescent="0.15">
      <c r="A134" s="600"/>
      <c r="B134" s="815"/>
      <c r="C134" s="648"/>
      <c r="D134" s="649"/>
      <c r="E134" s="649"/>
      <c r="F134" s="650"/>
      <c r="G134" s="355" t="s">
        <v>1426</v>
      </c>
      <c r="H134" s="589"/>
      <c r="I134" s="1109"/>
    </row>
    <row r="135" spans="1:9" ht="15" x14ac:dyDescent="0.15">
      <c r="A135" s="600"/>
      <c r="B135" s="815"/>
      <c r="C135" s="651"/>
      <c r="D135" s="652"/>
      <c r="E135" s="652"/>
      <c r="F135" s="653"/>
      <c r="G135" s="355" t="s">
        <v>26</v>
      </c>
      <c r="H135" s="590"/>
      <c r="I135" s="1067"/>
    </row>
    <row r="136" spans="1:9" ht="14.25" customHeight="1" x14ac:dyDescent="0.15">
      <c r="A136" s="600"/>
      <c r="B136" s="815"/>
      <c r="C136" s="633" t="s">
        <v>1086</v>
      </c>
      <c r="D136" s="646"/>
      <c r="E136" s="646"/>
      <c r="F136" s="647"/>
      <c r="G136" s="586" t="s">
        <v>110</v>
      </c>
      <c r="H136" s="588"/>
      <c r="I136" s="1066"/>
    </row>
    <row r="137" spans="1:9" x14ac:dyDescent="0.15">
      <c r="A137" s="600"/>
      <c r="B137" s="815"/>
      <c r="C137" s="648"/>
      <c r="D137" s="649"/>
      <c r="E137" s="649"/>
      <c r="F137" s="650"/>
      <c r="G137" s="587"/>
      <c r="H137" s="589"/>
      <c r="I137" s="1109"/>
    </row>
    <row r="138" spans="1:9" ht="15" x14ac:dyDescent="0.15">
      <c r="A138" s="600"/>
      <c r="B138" s="815"/>
      <c r="C138" s="648"/>
      <c r="D138" s="649"/>
      <c r="E138" s="649"/>
      <c r="F138" s="650"/>
      <c r="G138" s="355" t="s">
        <v>111</v>
      </c>
      <c r="H138" s="589"/>
      <c r="I138" s="1109"/>
    </row>
    <row r="139" spans="1:9" ht="15" x14ac:dyDescent="0.15">
      <c r="A139" s="600"/>
      <c r="B139" s="815"/>
      <c r="C139" s="651"/>
      <c r="D139" s="652"/>
      <c r="E139" s="652"/>
      <c r="F139" s="653"/>
      <c r="G139" s="355" t="s">
        <v>26</v>
      </c>
      <c r="H139" s="590"/>
      <c r="I139" s="1067"/>
    </row>
    <row r="140" spans="1:9" ht="14.25" customHeight="1" x14ac:dyDescent="0.15">
      <c r="A140" s="600"/>
      <c r="B140" s="815"/>
      <c r="C140" s="633" t="s">
        <v>2340</v>
      </c>
      <c r="D140" s="646"/>
      <c r="E140" s="646"/>
      <c r="F140" s="647"/>
      <c r="G140" s="355" t="s">
        <v>23</v>
      </c>
      <c r="H140" s="588"/>
      <c r="I140" s="1066"/>
    </row>
    <row r="141" spans="1:9" ht="14.25" customHeight="1" x14ac:dyDescent="0.15">
      <c r="A141" s="600"/>
      <c r="B141" s="815"/>
      <c r="C141" s="648"/>
      <c r="D141" s="649"/>
      <c r="E141" s="649"/>
      <c r="F141" s="650"/>
      <c r="G141" s="586" t="s">
        <v>607</v>
      </c>
      <c r="H141" s="589"/>
      <c r="I141" s="1109"/>
    </row>
    <row r="142" spans="1:9" x14ac:dyDescent="0.15">
      <c r="A142" s="600"/>
      <c r="B142" s="815"/>
      <c r="C142" s="648"/>
      <c r="D142" s="649"/>
      <c r="E142" s="649"/>
      <c r="F142" s="650"/>
      <c r="G142" s="587"/>
      <c r="H142" s="589"/>
      <c r="I142" s="1109"/>
    </row>
    <row r="143" spans="1:9" ht="15" x14ac:dyDescent="0.15">
      <c r="A143" s="601"/>
      <c r="B143" s="840"/>
      <c r="C143" s="651"/>
      <c r="D143" s="652"/>
      <c r="E143" s="652"/>
      <c r="F143" s="653"/>
      <c r="G143" s="355" t="s">
        <v>26</v>
      </c>
      <c r="H143" s="590"/>
      <c r="I143" s="1067"/>
    </row>
    <row r="144" spans="1:9" ht="14.25" customHeight="1" x14ac:dyDescent="0.15">
      <c r="A144" s="294"/>
      <c r="B144" s="299"/>
      <c r="C144" s="1106" t="s">
        <v>117</v>
      </c>
      <c r="D144" s="1107"/>
      <c r="E144" s="1107"/>
      <c r="F144" s="1108"/>
      <c r="G144" s="295" t="s">
        <v>38</v>
      </c>
      <c r="H144" s="271">
        <f>SUM(H130:H143)/3</f>
        <v>0</v>
      </c>
      <c r="I144" s="272"/>
    </row>
    <row r="145" spans="1:9" ht="14.25" customHeight="1" x14ac:dyDescent="0.15">
      <c r="A145" s="599" t="s">
        <v>118</v>
      </c>
      <c r="B145" s="816" t="s">
        <v>1087</v>
      </c>
      <c r="C145" s="1098" t="s">
        <v>1088</v>
      </c>
      <c r="D145" s="1099"/>
      <c r="E145" s="1099"/>
      <c r="F145" s="1100"/>
      <c r="G145" s="552"/>
      <c r="H145" s="1104"/>
      <c r="I145" s="1066"/>
    </row>
    <row r="146" spans="1:9" x14ac:dyDescent="0.15">
      <c r="A146" s="600"/>
      <c r="B146" s="815"/>
      <c r="C146" s="1110"/>
      <c r="D146" s="1111"/>
      <c r="E146" s="1111"/>
      <c r="F146" s="1112"/>
      <c r="G146" s="553"/>
      <c r="H146" s="1113"/>
      <c r="I146" s="1109"/>
    </row>
    <row r="147" spans="1:9" x14ac:dyDescent="0.15">
      <c r="A147" s="600"/>
      <c r="B147" s="815"/>
      <c r="C147" s="1101"/>
      <c r="D147" s="1102"/>
      <c r="E147" s="1102"/>
      <c r="F147" s="1103"/>
      <c r="G147" s="554"/>
      <c r="H147" s="1105"/>
      <c r="I147" s="1067"/>
    </row>
    <row r="148" spans="1:9" ht="15" customHeight="1" x14ac:dyDescent="0.15">
      <c r="A148" s="600"/>
      <c r="B148" s="815"/>
      <c r="C148" s="633" t="s">
        <v>1089</v>
      </c>
      <c r="D148" s="646"/>
      <c r="E148" s="647"/>
      <c r="F148" s="356" t="s">
        <v>121</v>
      </c>
      <c r="G148" s="356" t="s">
        <v>23</v>
      </c>
      <c r="H148" s="588"/>
      <c r="I148" s="1066"/>
    </row>
    <row r="149" spans="1:9" ht="15" x14ac:dyDescent="0.15">
      <c r="A149" s="600"/>
      <c r="B149" s="815"/>
      <c r="C149" s="648"/>
      <c r="D149" s="649"/>
      <c r="E149" s="650"/>
      <c r="F149" s="356" t="s">
        <v>122</v>
      </c>
      <c r="G149" s="356" t="s">
        <v>79</v>
      </c>
      <c r="H149" s="589"/>
      <c r="I149" s="1109"/>
    </row>
    <row r="150" spans="1:9" ht="15" x14ac:dyDescent="0.15">
      <c r="A150" s="600"/>
      <c r="B150" s="815"/>
      <c r="C150" s="648"/>
      <c r="D150" s="649"/>
      <c r="E150" s="650"/>
      <c r="F150" s="356" t="s">
        <v>123</v>
      </c>
      <c r="G150" s="356" t="s">
        <v>48</v>
      </c>
      <c r="H150" s="589"/>
      <c r="I150" s="1109"/>
    </row>
    <row r="151" spans="1:9" ht="15" x14ac:dyDescent="0.15">
      <c r="A151" s="600"/>
      <c r="B151" s="815"/>
      <c r="C151" s="648"/>
      <c r="D151" s="649"/>
      <c r="E151" s="650"/>
      <c r="F151" s="356" t="s">
        <v>124</v>
      </c>
      <c r="G151" s="356" t="s">
        <v>29</v>
      </c>
      <c r="H151" s="589"/>
      <c r="I151" s="1109"/>
    </row>
    <row r="152" spans="1:9" ht="15" x14ac:dyDescent="0.15">
      <c r="A152" s="600"/>
      <c r="B152" s="815"/>
      <c r="C152" s="651"/>
      <c r="D152" s="652"/>
      <c r="E152" s="653"/>
      <c r="F152" s="356" t="s">
        <v>125</v>
      </c>
      <c r="G152" s="356" t="s">
        <v>51</v>
      </c>
      <c r="H152" s="590"/>
      <c r="I152" s="1067"/>
    </row>
    <row r="153" spans="1:9" ht="14.25" customHeight="1" x14ac:dyDescent="0.15">
      <c r="A153" s="600"/>
      <c r="B153" s="815"/>
      <c r="C153" s="633" t="s">
        <v>1090</v>
      </c>
      <c r="D153" s="646"/>
      <c r="E153" s="647"/>
      <c r="F153" s="356" t="s">
        <v>127</v>
      </c>
      <c r="G153" s="356" t="s">
        <v>23</v>
      </c>
      <c r="H153" s="588"/>
      <c r="I153" s="1066"/>
    </row>
    <row r="154" spans="1:9" ht="15" x14ac:dyDescent="0.15">
      <c r="A154" s="600"/>
      <c r="B154" s="815"/>
      <c r="C154" s="648"/>
      <c r="D154" s="649"/>
      <c r="E154" s="650"/>
      <c r="F154" s="356" t="s">
        <v>122</v>
      </c>
      <c r="G154" s="356" t="s">
        <v>79</v>
      </c>
      <c r="H154" s="589"/>
      <c r="I154" s="1109"/>
    </row>
    <row r="155" spans="1:9" ht="15" x14ac:dyDescent="0.15">
      <c r="A155" s="600"/>
      <c r="B155" s="815"/>
      <c r="C155" s="648"/>
      <c r="D155" s="649"/>
      <c r="E155" s="650"/>
      <c r="F155" s="356" t="s">
        <v>123</v>
      </c>
      <c r="G155" s="356" t="s">
        <v>48</v>
      </c>
      <c r="H155" s="589"/>
      <c r="I155" s="1109"/>
    </row>
    <row r="156" spans="1:9" ht="15" x14ac:dyDescent="0.15">
      <c r="A156" s="600"/>
      <c r="B156" s="815"/>
      <c r="C156" s="648"/>
      <c r="D156" s="649"/>
      <c r="E156" s="650"/>
      <c r="F156" s="356" t="s">
        <v>124</v>
      </c>
      <c r="G156" s="356" t="s">
        <v>29</v>
      </c>
      <c r="H156" s="589"/>
      <c r="I156" s="1109"/>
    </row>
    <row r="157" spans="1:9" ht="15" x14ac:dyDescent="0.15">
      <c r="A157" s="600"/>
      <c r="B157" s="815"/>
      <c r="C157" s="651"/>
      <c r="D157" s="652"/>
      <c r="E157" s="653"/>
      <c r="F157" s="356" t="s">
        <v>125</v>
      </c>
      <c r="G157" s="356" t="s">
        <v>51</v>
      </c>
      <c r="H157" s="590"/>
      <c r="I157" s="1067"/>
    </row>
    <row r="158" spans="1:9" ht="14.25" customHeight="1" x14ac:dyDescent="0.15">
      <c r="A158" s="600"/>
      <c r="B158" s="815"/>
      <c r="C158" s="633" t="s">
        <v>1091</v>
      </c>
      <c r="D158" s="646"/>
      <c r="E158" s="647"/>
      <c r="F158" s="356" t="s">
        <v>1092</v>
      </c>
      <c r="G158" s="356" t="s">
        <v>1093</v>
      </c>
      <c r="H158" s="274"/>
      <c r="I158" s="363"/>
    </row>
    <row r="159" spans="1:9" ht="14.25" customHeight="1" x14ac:dyDescent="0.15">
      <c r="A159" s="600"/>
      <c r="B159" s="815"/>
      <c r="C159" s="648"/>
      <c r="D159" s="649"/>
      <c r="E159" s="650"/>
      <c r="F159" s="356" t="s">
        <v>1741</v>
      </c>
      <c r="G159" s="356" t="s">
        <v>1093</v>
      </c>
      <c r="H159" s="274"/>
      <c r="I159" s="363"/>
    </row>
    <row r="160" spans="1:9" ht="15" x14ac:dyDescent="0.15">
      <c r="A160" s="600"/>
      <c r="B160" s="815"/>
      <c r="C160" s="648"/>
      <c r="D160" s="649"/>
      <c r="E160" s="650"/>
      <c r="F160" s="356" t="s">
        <v>1094</v>
      </c>
      <c r="G160" s="356" t="s">
        <v>1093</v>
      </c>
      <c r="H160" s="274"/>
      <c r="I160" s="363"/>
    </row>
    <row r="161" spans="1:9" ht="15" x14ac:dyDescent="0.15">
      <c r="A161" s="600"/>
      <c r="B161" s="815"/>
      <c r="C161" s="651"/>
      <c r="D161" s="652"/>
      <c r="E161" s="653"/>
      <c r="F161" s="356" t="s">
        <v>1095</v>
      </c>
      <c r="G161" s="356" t="s">
        <v>1093</v>
      </c>
      <c r="H161" s="274"/>
      <c r="I161" s="363"/>
    </row>
    <row r="162" spans="1:9" ht="14.25" customHeight="1" x14ac:dyDescent="0.15">
      <c r="A162" s="600"/>
      <c r="B162" s="815"/>
      <c r="C162" s="633" t="s">
        <v>1096</v>
      </c>
      <c r="D162" s="646"/>
      <c r="E162" s="647"/>
      <c r="F162" s="356" t="s">
        <v>1092</v>
      </c>
      <c r="G162" s="356" t="s">
        <v>1093</v>
      </c>
      <c r="H162" s="274"/>
      <c r="I162" s="363"/>
    </row>
    <row r="163" spans="1:9" ht="14.25" customHeight="1" x14ac:dyDescent="0.15">
      <c r="A163" s="600"/>
      <c r="B163" s="815"/>
      <c r="C163" s="648"/>
      <c r="D163" s="649"/>
      <c r="E163" s="650"/>
      <c r="F163" s="356" t="s">
        <v>1551</v>
      </c>
      <c r="G163" s="356" t="s">
        <v>1093</v>
      </c>
      <c r="H163" s="274"/>
      <c r="I163" s="363"/>
    </row>
    <row r="164" spans="1:9" ht="15" x14ac:dyDescent="0.15">
      <c r="A164" s="600"/>
      <c r="B164" s="815"/>
      <c r="C164" s="648"/>
      <c r="D164" s="649"/>
      <c r="E164" s="650"/>
      <c r="F164" s="356" t="s">
        <v>1094</v>
      </c>
      <c r="G164" s="356" t="s">
        <v>1093</v>
      </c>
      <c r="H164" s="274"/>
      <c r="I164" s="363"/>
    </row>
    <row r="165" spans="1:9" ht="15" x14ac:dyDescent="0.15">
      <c r="A165" s="601"/>
      <c r="B165" s="840"/>
      <c r="C165" s="651"/>
      <c r="D165" s="652"/>
      <c r="E165" s="653"/>
      <c r="F165" s="356" t="s">
        <v>1095</v>
      </c>
      <c r="G165" s="356" t="s">
        <v>1093</v>
      </c>
      <c r="H165" s="274"/>
      <c r="I165" s="363"/>
    </row>
    <row r="166" spans="1:9" ht="14.25" customHeight="1" x14ac:dyDescent="0.15">
      <c r="A166" s="294"/>
      <c r="B166" s="299"/>
      <c r="C166" s="1106" t="s">
        <v>132</v>
      </c>
      <c r="D166" s="1107"/>
      <c r="E166" s="1107"/>
      <c r="F166" s="1108"/>
      <c r="G166" s="295" t="s">
        <v>72</v>
      </c>
      <c r="H166" s="271">
        <f>SUM(H148:H165)/4</f>
        <v>0</v>
      </c>
      <c r="I166" s="272"/>
    </row>
    <row r="167" spans="1:9" ht="14.25" customHeight="1" x14ac:dyDescent="0.15">
      <c r="A167" s="1138" t="s">
        <v>133</v>
      </c>
      <c r="B167" s="816" t="s">
        <v>2206</v>
      </c>
      <c r="C167" s="1098" t="s">
        <v>1097</v>
      </c>
      <c r="D167" s="1099"/>
      <c r="E167" s="1099"/>
      <c r="F167" s="1100"/>
      <c r="G167" s="552"/>
      <c r="H167" s="1104"/>
      <c r="I167" s="1066"/>
    </row>
    <row r="168" spans="1:9" x14ac:dyDescent="0.15">
      <c r="A168" s="1139"/>
      <c r="B168" s="815"/>
      <c r="C168" s="1101"/>
      <c r="D168" s="1102"/>
      <c r="E168" s="1102"/>
      <c r="F168" s="1103"/>
      <c r="G168" s="554"/>
      <c r="H168" s="1105"/>
      <c r="I168" s="1067"/>
    </row>
    <row r="169" spans="1:9" ht="14.25" customHeight="1" x14ac:dyDescent="0.15">
      <c r="A169" s="1139"/>
      <c r="B169" s="815"/>
      <c r="C169" s="633" t="s">
        <v>1098</v>
      </c>
      <c r="D169" s="646"/>
      <c r="E169" s="646"/>
      <c r="F169" s="647"/>
      <c r="G169" s="356" t="s">
        <v>23</v>
      </c>
      <c r="H169" s="588"/>
      <c r="I169" s="1066"/>
    </row>
    <row r="170" spans="1:9" ht="15" x14ac:dyDescent="0.15">
      <c r="A170" s="1139"/>
      <c r="B170" s="815"/>
      <c r="C170" s="648"/>
      <c r="D170" s="649"/>
      <c r="E170" s="649"/>
      <c r="F170" s="650"/>
      <c r="G170" s="356" t="s">
        <v>67</v>
      </c>
      <c r="H170" s="589"/>
      <c r="I170" s="1109"/>
    </row>
    <row r="171" spans="1:9" ht="15" x14ac:dyDescent="0.15">
      <c r="A171" s="1139"/>
      <c r="B171" s="815"/>
      <c r="C171" s="651"/>
      <c r="D171" s="652"/>
      <c r="E171" s="652"/>
      <c r="F171" s="653"/>
      <c r="G171" s="356" t="s">
        <v>26</v>
      </c>
      <c r="H171" s="590"/>
      <c r="I171" s="1067"/>
    </row>
    <row r="172" spans="1:9" ht="14.25" customHeight="1" x14ac:dyDescent="0.15">
      <c r="A172" s="1139"/>
      <c r="B172" s="815"/>
      <c r="C172" s="633" t="s">
        <v>1099</v>
      </c>
      <c r="D172" s="646"/>
      <c r="E172" s="646"/>
      <c r="F172" s="647"/>
      <c r="G172" s="356" t="s">
        <v>23</v>
      </c>
      <c r="H172" s="588"/>
      <c r="I172" s="1066"/>
    </row>
    <row r="173" spans="1:9" ht="15" x14ac:dyDescent="0.15">
      <c r="A173" s="1139"/>
      <c r="B173" s="815"/>
      <c r="C173" s="648"/>
      <c r="D173" s="649"/>
      <c r="E173" s="649"/>
      <c r="F173" s="650"/>
      <c r="G173" s="356" t="s">
        <v>137</v>
      </c>
      <c r="H173" s="589"/>
      <c r="I173" s="1067"/>
    </row>
    <row r="174" spans="1:9" ht="15" x14ac:dyDescent="0.15">
      <c r="A174" s="1139"/>
      <c r="B174" s="815"/>
      <c r="C174" s="651"/>
      <c r="D174" s="652"/>
      <c r="E174" s="652"/>
      <c r="F174" s="653"/>
      <c r="G174" s="356" t="s">
        <v>26</v>
      </c>
      <c r="H174" s="590"/>
      <c r="I174" s="273"/>
    </row>
    <row r="175" spans="1:9" ht="14.25" customHeight="1" x14ac:dyDescent="0.15">
      <c r="A175" s="1139"/>
      <c r="B175" s="815"/>
      <c r="C175" s="633" t="s">
        <v>1552</v>
      </c>
      <c r="D175" s="646"/>
      <c r="E175" s="646"/>
      <c r="F175" s="647"/>
      <c r="G175" s="356" t="s">
        <v>23</v>
      </c>
      <c r="H175" s="588"/>
      <c r="I175" s="1066"/>
    </row>
    <row r="176" spans="1:9" ht="14.25" customHeight="1" x14ac:dyDescent="0.15">
      <c r="A176" s="1139"/>
      <c r="B176" s="815"/>
      <c r="C176" s="648"/>
      <c r="D176" s="649"/>
      <c r="E176" s="649"/>
      <c r="F176" s="650"/>
      <c r="G176" s="356" t="s">
        <v>139</v>
      </c>
      <c r="H176" s="589"/>
      <c r="I176" s="1109"/>
    </row>
    <row r="177" spans="1:9" ht="14.25" customHeight="1" x14ac:dyDescent="0.15">
      <c r="A177" s="1139"/>
      <c r="B177" s="815"/>
      <c r="C177" s="651"/>
      <c r="D177" s="652"/>
      <c r="E177" s="652"/>
      <c r="F177" s="653"/>
      <c r="G177" s="356" t="s">
        <v>26</v>
      </c>
      <c r="H177" s="590"/>
      <c r="I177" s="1067"/>
    </row>
    <row r="178" spans="1:9" ht="14.25" customHeight="1" x14ac:dyDescent="0.15">
      <c r="A178" s="1139"/>
      <c r="B178" s="815"/>
      <c r="C178" s="1129" t="s">
        <v>2341</v>
      </c>
      <c r="D178" s="1130"/>
      <c r="E178" s="1130"/>
      <c r="F178" s="1131"/>
      <c r="G178" s="356" t="s">
        <v>23</v>
      </c>
      <c r="H178" s="588"/>
      <c r="I178" s="373"/>
    </row>
    <row r="179" spans="1:9" ht="14.25" customHeight="1" x14ac:dyDescent="0.15">
      <c r="A179" s="1139"/>
      <c r="B179" s="815"/>
      <c r="C179" s="1132"/>
      <c r="D179" s="1133"/>
      <c r="E179" s="1133"/>
      <c r="F179" s="1134"/>
      <c r="G179" s="356" t="s">
        <v>139</v>
      </c>
      <c r="H179" s="589"/>
      <c r="I179" s="373"/>
    </row>
    <row r="180" spans="1:9" ht="14.25" customHeight="1" x14ac:dyDescent="0.15">
      <c r="A180" s="1140"/>
      <c r="B180" s="1013"/>
      <c r="C180" s="1135"/>
      <c r="D180" s="1136"/>
      <c r="E180" s="1136"/>
      <c r="F180" s="1137"/>
      <c r="G180" s="356" t="s">
        <v>26</v>
      </c>
      <c r="H180" s="590"/>
      <c r="I180" s="373"/>
    </row>
    <row r="181" spans="1:9" ht="15" x14ac:dyDescent="0.15">
      <c r="A181" s="294"/>
      <c r="B181" s="299"/>
      <c r="C181" s="1106" t="s">
        <v>140</v>
      </c>
      <c r="D181" s="1107"/>
      <c r="E181" s="1107"/>
      <c r="F181" s="1108"/>
      <c r="G181" s="295" t="s">
        <v>1717</v>
      </c>
      <c r="H181" s="271">
        <f>SUM(H169:H180)/4</f>
        <v>0</v>
      </c>
      <c r="I181" s="272"/>
    </row>
    <row r="182" spans="1:9" ht="14.25" customHeight="1" x14ac:dyDescent="0.15">
      <c r="A182" s="670" t="s">
        <v>141</v>
      </c>
      <c r="B182" s="816" t="s">
        <v>2342</v>
      </c>
      <c r="C182" s="522" t="s">
        <v>320</v>
      </c>
      <c r="D182" s="523"/>
      <c r="E182" s="523"/>
      <c r="F182" s="524"/>
      <c r="G182" s="552"/>
      <c r="H182" s="1104"/>
      <c r="I182" s="1066"/>
    </row>
    <row r="183" spans="1:9" x14ac:dyDescent="0.15">
      <c r="A183" s="671"/>
      <c r="B183" s="815"/>
      <c r="C183" s="583"/>
      <c r="D183" s="584"/>
      <c r="E183" s="584"/>
      <c r="F183" s="585"/>
      <c r="G183" s="553"/>
      <c r="H183" s="1113"/>
      <c r="I183" s="1109"/>
    </row>
    <row r="184" spans="1:9" x14ac:dyDescent="0.15">
      <c r="A184" s="671"/>
      <c r="B184" s="815"/>
      <c r="C184" s="525"/>
      <c r="D184" s="526"/>
      <c r="E184" s="526"/>
      <c r="F184" s="527"/>
      <c r="G184" s="554"/>
      <c r="H184" s="1105"/>
      <c r="I184" s="1067"/>
    </row>
    <row r="185" spans="1:9" ht="14.25" customHeight="1" x14ac:dyDescent="0.15">
      <c r="A185" s="671"/>
      <c r="B185" s="815"/>
      <c r="C185" s="633" t="s">
        <v>2120</v>
      </c>
      <c r="D185" s="646"/>
      <c r="E185" s="646"/>
      <c r="F185" s="647"/>
      <c r="G185" s="356" t="s">
        <v>23</v>
      </c>
      <c r="H185" s="588"/>
      <c r="I185" s="1066"/>
    </row>
    <row r="186" spans="1:9" ht="15" x14ac:dyDescent="0.15">
      <c r="A186" s="671"/>
      <c r="B186" s="815"/>
      <c r="C186" s="648"/>
      <c r="D186" s="649"/>
      <c r="E186" s="649"/>
      <c r="F186" s="650"/>
      <c r="G186" s="356" t="s">
        <v>144</v>
      </c>
      <c r="H186" s="589"/>
      <c r="I186" s="1109"/>
    </row>
    <row r="187" spans="1:9" ht="15" x14ac:dyDescent="0.15">
      <c r="A187" s="671"/>
      <c r="B187" s="815"/>
      <c r="C187" s="648"/>
      <c r="D187" s="649"/>
      <c r="E187" s="649"/>
      <c r="F187" s="650"/>
      <c r="G187" s="356" t="s">
        <v>131</v>
      </c>
      <c r="H187" s="589"/>
      <c r="I187" s="1109"/>
    </row>
    <row r="188" spans="1:9" ht="15" x14ac:dyDescent="0.15">
      <c r="A188" s="671"/>
      <c r="B188" s="815"/>
      <c r="C188" s="651"/>
      <c r="D188" s="652"/>
      <c r="E188" s="652"/>
      <c r="F188" s="653"/>
      <c r="G188" s="356" t="s">
        <v>26</v>
      </c>
      <c r="H188" s="590"/>
      <c r="I188" s="1067"/>
    </row>
    <row r="189" spans="1:9" ht="14.25" customHeight="1" x14ac:dyDescent="0.15">
      <c r="A189" s="671"/>
      <c r="B189" s="815"/>
      <c r="C189" s="633" t="s">
        <v>145</v>
      </c>
      <c r="D189" s="646"/>
      <c r="E189" s="646"/>
      <c r="F189" s="647"/>
      <c r="G189" s="356" t="s">
        <v>23</v>
      </c>
      <c r="H189" s="588"/>
      <c r="I189" s="1126"/>
    </row>
    <row r="190" spans="1:9" ht="15" x14ac:dyDescent="0.15">
      <c r="A190" s="671"/>
      <c r="B190" s="815"/>
      <c r="C190" s="648"/>
      <c r="D190" s="649"/>
      <c r="E190" s="649"/>
      <c r="F190" s="650"/>
      <c r="G190" s="356" t="s">
        <v>144</v>
      </c>
      <c r="H190" s="589"/>
      <c r="I190" s="1127"/>
    </row>
    <row r="191" spans="1:9" ht="15" x14ac:dyDescent="0.15">
      <c r="A191" s="671"/>
      <c r="B191" s="815"/>
      <c r="C191" s="648"/>
      <c r="D191" s="649"/>
      <c r="E191" s="649"/>
      <c r="F191" s="650"/>
      <c r="G191" s="356" t="s">
        <v>131</v>
      </c>
      <c r="H191" s="589"/>
      <c r="I191" s="1127"/>
    </row>
    <row r="192" spans="1:9" ht="15" x14ac:dyDescent="0.15">
      <c r="A192" s="671"/>
      <c r="B192" s="815"/>
      <c r="C192" s="651"/>
      <c r="D192" s="652"/>
      <c r="E192" s="652"/>
      <c r="F192" s="653"/>
      <c r="G192" s="356" t="s">
        <v>26</v>
      </c>
      <c r="H192" s="590"/>
      <c r="I192" s="1128"/>
    </row>
    <row r="193" spans="1:9" ht="14.25" customHeight="1" x14ac:dyDescent="0.15">
      <c r="A193" s="671"/>
      <c r="B193" s="815"/>
      <c r="C193" s="633" t="s">
        <v>1100</v>
      </c>
      <c r="D193" s="646"/>
      <c r="E193" s="646"/>
      <c r="F193" s="647"/>
      <c r="G193" s="356" t="s">
        <v>23</v>
      </c>
      <c r="H193" s="588"/>
      <c r="I193" s="1066"/>
    </row>
    <row r="194" spans="1:9" ht="15" x14ac:dyDescent="0.15">
      <c r="A194" s="671"/>
      <c r="B194" s="815"/>
      <c r="C194" s="648"/>
      <c r="D194" s="649"/>
      <c r="E194" s="649"/>
      <c r="F194" s="650"/>
      <c r="G194" s="356" t="s">
        <v>144</v>
      </c>
      <c r="H194" s="589"/>
      <c r="I194" s="1109"/>
    </row>
    <row r="195" spans="1:9" ht="15" x14ac:dyDescent="0.15">
      <c r="A195" s="671"/>
      <c r="B195" s="815"/>
      <c r="C195" s="648"/>
      <c r="D195" s="649"/>
      <c r="E195" s="649"/>
      <c r="F195" s="650"/>
      <c r="G195" s="356" t="s">
        <v>131</v>
      </c>
      <c r="H195" s="589"/>
      <c r="I195" s="1109"/>
    </row>
    <row r="196" spans="1:9" ht="15" x14ac:dyDescent="0.15">
      <c r="A196" s="671"/>
      <c r="B196" s="815"/>
      <c r="C196" s="651"/>
      <c r="D196" s="652"/>
      <c r="E196" s="652"/>
      <c r="F196" s="653"/>
      <c r="G196" s="356" t="s">
        <v>26</v>
      </c>
      <c r="H196" s="590"/>
      <c r="I196" s="1067"/>
    </row>
    <row r="197" spans="1:9" ht="14.25" customHeight="1" x14ac:dyDescent="0.15">
      <c r="A197" s="672"/>
      <c r="B197" s="840"/>
      <c r="C197" s="1123" t="s">
        <v>1101</v>
      </c>
      <c r="D197" s="1124"/>
      <c r="E197" s="1124"/>
      <c r="F197" s="1125"/>
      <c r="G197" s="356"/>
      <c r="H197" s="277"/>
      <c r="I197" s="363"/>
    </row>
    <row r="198" spans="1:9" ht="15" x14ac:dyDescent="0.15">
      <c r="A198" s="294"/>
      <c r="B198" s="299"/>
      <c r="C198" s="1106" t="s">
        <v>630</v>
      </c>
      <c r="D198" s="1107"/>
      <c r="E198" s="1107"/>
      <c r="F198" s="1108"/>
      <c r="G198" s="295" t="s">
        <v>38</v>
      </c>
      <c r="H198" s="271">
        <f>SUM(H185:H196)/3</f>
        <v>0</v>
      </c>
      <c r="I198" s="272"/>
    </row>
    <row r="199" spans="1:9" ht="14.25" customHeight="1" x14ac:dyDescent="0.15">
      <c r="A199" s="607" t="s">
        <v>148</v>
      </c>
      <c r="B199" s="608"/>
      <c r="C199" s="608"/>
      <c r="D199" s="608"/>
      <c r="E199" s="608"/>
      <c r="F199" s="608"/>
      <c r="G199" s="639"/>
      <c r="H199" s="1117"/>
      <c r="I199" s="1117"/>
    </row>
    <row r="200" spans="1:9" ht="14.25" customHeight="1" x14ac:dyDescent="0.15">
      <c r="A200" s="609"/>
      <c r="B200" s="610"/>
      <c r="C200" s="610"/>
      <c r="D200" s="610"/>
      <c r="E200" s="610"/>
      <c r="F200" s="610"/>
      <c r="G200" s="640"/>
      <c r="H200" s="1118"/>
      <c r="I200" s="1118"/>
    </row>
    <row r="201" spans="1:9" ht="14.25" customHeight="1" x14ac:dyDescent="0.15">
      <c r="A201" s="611"/>
      <c r="B201" s="612"/>
      <c r="C201" s="612"/>
      <c r="D201" s="612"/>
      <c r="E201" s="612"/>
      <c r="F201" s="612"/>
      <c r="G201" s="641"/>
      <c r="H201" s="1119"/>
      <c r="I201" s="1119"/>
    </row>
    <row r="202" spans="1:9" ht="14.25" customHeight="1" x14ac:dyDescent="0.15">
      <c r="A202" s="670" t="s">
        <v>1102</v>
      </c>
      <c r="B202" s="816" t="s">
        <v>2343</v>
      </c>
      <c r="C202" s="1098" t="s">
        <v>1103</v>
      </c>
      <c r="D202" s="1099"/>
      <c r="E202" s="1099"/>
      <c r="F202" s="1100"/>
      <c r="G202" s="552"/>
      <c r="H202" s="1104"/>
      <c r="I202" s="1066"/>
    </row>
    <row r="203" spans="1:9" x14ac:dyDescent="0.15">
      <c r="A203" s="671"/>
      <c r="B203" s="815"/>
      <c r="C203" s="1110"/>
      <c r="D203" s="1111"/>
      <c r="E203" s="1111"/>
      <c r="F203" s="1112"/>
      <c r="G203" s="553"/>
      <c r="H203" s="1113"/>
      <c r="I203" s="1109"/>
    </row>
    <row r="204" spans="1:9" x14ac:dyDescent="0.15">
      <c r="A204" s="671"/>
      <c r="B204" s="815"/>
      <c r="C204" s="1101"/>
      <c r="D204" s="1102"/>
      <c r="E204" s="1102"/>
      <c r="F204" s="1103"/>
      <c r="G204" s="554"/>
      <c r="H204" s="1105"/>
      <c r="I204" s="1067"/>
    </row>
    <row r="205" spans="1:9" ht="14.25" customHeight="1" x14ac:dyDescent="0.15">
      <c r="A205" s="671"/>
      <c r="B205" s="815"/>
      <c r="C205" s="633" t="s">
        <v>1104</v>
      </c>
      <c r="D205" s="646"/>
      <c r="E205" s="646"/>
      <c r="F205" s="647"/>
      <c r="G205" s="356" t="s">
        <v>23</v>
      </c>
      <c r="H205" s="588"/>
      <c r="I205" s="1066"/>
    </row>
    <row r="206" spans="1:9" ht="15" x14ac:dyDescent="0.15">
      <c r="A206" s="671"/>
      <c r="B206" s="815"/>
      <c r="C206" s="648"/>
      <c r="D206" s="649"/>
      <c r="E206" s="649"/>
      <c r="F206" s="650"/>
      <c r="G206" s="355" t="s">
        <v>2344</v>
      </c>
      <c r="H206" s="589"/>
      <c r="I206" s="1109"/>
    </row>
    <row r="207" spans="1:9" ht="15" x14ac:dyDescent="0.15">
      <c r="A207" s="671"/>
      <c r="B207" s="815"/>
      <c r="C207" s="651"/>
      <c r="D207" s="652"/>
      <c r="E207" s="652"/>
      <c r="F207" s="653"/>
      <c r="G207" s="355" t="s">
        <v>26</v>
      </c>
      <c r="H207" s="590"/>
      <c r="I207" s="1067"/>
    </row>
    <row r="208" spans="1:9" ht="14.25" customHeight="1" x14ac:dyDescent="0.15">
      <c r="A208" s="671"/>
      <c r="B208" s="815"/>
      <c r="C208" s="633" t="s">
        <v>1427</v>
      </c>
      <c r="D208" s="646"/>
      <c r="E208" s="646"/>
      <c r="F208" s="647"/>
      <c r="G208" s="355" t="s">
        <v>902</v>
      </c>
      <c r="H208" s="588"/>
      <c r="I208" s="1066"/>
    </row>
    <row r="209" spans="1:9" ht="15" x14ac:dyDescent="0.15">
      <c r="A209" s="671"/>
      <c r="B209" s="815"/>
      <c r="C209" s="648"/>
      <c r="D209" s="649"/>
      <c r="E209" s="649"/>
      <c r="F209" s="650"/>
      <c r="G209" s="355" t="s">
        <v>1105</v>
      </c>
      <c r="H209" s="589"/>
      <c r="I209" s="1109"/>
    </row>
    <row r="210" spans="1:9" ht="15" x14ac:dyDescent="0.15">
      <c r="A210" s="671"/>
      <c r="B210" s="815"/>
      <c r="C210" s="651"/>
      <c r="D210" s="652"/>
      <c r="E210" s="652"/>
      <c r="F210" s="653"/>
      <c r="G210" s="355" t="s">
        <v>26</v>
      </c>
      <c r="H210" s="590"/>
      <c r="I210" s="1067"/>
    </row>
    <row r="211" spans="1:9" ht="14.25" customHeight="1" x14ac:dyDescent="0.15">
      <c r="A211" s="671"/>
      <c r="B211" s="815"/>
      <c r="C211" s="633" t="s">
        <v>1106</v>
      </c>
      <c r="D211" s="646"/>
      <c r="E211" s="646"/>
      <c r="F211" s="647"/>
      <c r="G211" s="586" t="s">
        <v>1107</v>
      </c>
      <c r="H211" s="588"/>
      <c r="I211" s="1114"/>
    </row>
    <row r="212" spans="1:9" x14ac:dyDescent="0.15">
      <c r="A212" s="671"/>
      <c r="B212" s="815"/>
      <c r="C212" s="648"/>
      <c r="D212" s="649"/>
      <c r="E212" s="649"/>
      <c r="F212" s="650"/>
      <c r="G212" s="587"/>
      <c r="H212" s="589"/>
      <c r="I212" s="1115"/>
    </row>
    <row r="213" spans="1:9" ht="14.25" customHeight="1" x14ac:dyDescent="0.15">
      <c r="A213" s="671"/>
      <c r="B213" s="815"/>
      <c r="C213" s="648"/>
      <c r="D213" s="649"/>
      <c r="E213" s="649"/>
      <c r="F213" s="650"/>
      <c r="G213" s="586" t="s">
        <v>1108</v>
      </c>
      <c r="H213" s="589"/>
      <c r="I213" s="1115"/>
    </row>
    <row r="214" spans="1:9" x14ac:dyDescent="0.15">
      <c r="A214" s="671"/>
      <c r="B214" s="815"/>
      <c r="C214" s="648"/>
      <c r="D214" s="649"/>
      <c r="E214" s="649"/>
      <c r="F214" s="650"/>
      <c r="G214" s="587"/>
      <c r="H214" s="589"/>
      <c r="I214" s="1115"/>
    </row>
    <row r="215" spans="1:9" ht="14.25" customHeight="1" x14ac:dyDescent="0.15">
      <c r="A215" s="671"/>
      <c r="B215" s="815"/>
      <c r="C215" s="648"/>
      <c r="D215" s="649"/>
      <c r="E215" s="649"/>
      <c r="F215" s="650"/>
      <c r="G215" s="586" t="s">
        <v>1109</v>
      </c>
      <c r="H215" s="589"/>
      <c r="I215" s="1115"/>
    </row>
    <row r="216" spans="1:9" x14ac:dyDescent="0.15">
      <c r="A216" s="671"/>
      <c r="B216" s="815"/>
      <c r="C216" s="648"/>
      <c r="D216" s="649"/>
      <c r="E216" s="649"/>
      <c r="F216" s="650"/>
      <c r="G216" s="587"/>
      <c r="H216" s="589"/>
      <c r="I216" s="1115"/>
    </row>
    <row r="217" spans="1:9" ht="15" x14ac:dyDescent="0.15">
      <c r="A217" s="672"/>
      <c r="B217" s="840"/>
      <c r="C217" s="651"/>
      <c r="D217" s="652"/>
      <c r="E217" s="652"/>
      <c r="F217" s="653"/>
      <c r="G217" s="356" t="s">
        <v>26</v>
      </c>
      <c r="H217" s="590"/>
      <c r="I217" s="1116"/>
    </row>
    <row r="218" spans="1:9" ht="14.25" customHeight="1" x14ac:dyDescent="0.15">
      <c r="A218" s="284"/>
      <c r="B218" s="299"/>
      <c r="C218" s="1106" t="s">
        <v>1110</v>
      </c>
      <c r="D218" s="1107"/>
      <c r="E218" s="1107"/>
      <c r="F218" s="1108"/>
      <c r="G218" s="295" t="s">
        <v>38</v>
      </c>
      <c r="H218" s="271">
        <f>SUM(H205:H217)/3</f>
        <v>0</v>
      </c>
      <c r="I218" s="272"/>
    </row>
    <row r="219" spans="1:9" ht="14.25" customHeight="1" x14ac:dyDescent="0.15">
      <c r="A219" s="670" t="s">
        <v>1111</v>
      </c>
      <c r="B219" s="816" t="s">
        <v>631</v>
      </c>
      <c r="C219" s="522" t="s">
        <v>2345</v>
      </c>
      <c r="D219" s="523"/>
      <c r="E219" s="523"/>
      <c r="F219" s="524"/>
      <c r="G219" s="552"/>
      <c r="H219" s="1104"/>
      <c r="I219" s="1066"/>
    </row>
    <row r="220" spans="1:9" x14ac:dyDescent="0.15">
      <c r="A220" s="671"/>
      <c r="B220" s="815"/>
      <c r="C220" s="525"/>
      <c r="D220" s="526"/>
      <c r="E220" s="526"/>
      <c r="F220" s="527"/>
      <c r="G220" s="554"/>
      <c r="H220" s="1105"/>
      <c r="I220" s="1067"/>
    </row>
    <row r="221" spans="1:9" ht="14.25" customHeight="1" x14ac:dyDescent="0.15">
      <c r="A221" s="671"/>
      <c r="B221" s="815"/>
      <c r="C221" s="633" t="s">
        <v>2346</v>
      </c>
      <c r="D221" s="646"/>
      <c r="E221" s="646"/>
      <c r="F221" s="647"/>
      <c r="G221" s="356" t="s">
        <v>2347</v>
      </c>
      <c r="H221" s="588"/>
      <c r="I221" s="1066"/>
    </row>
    <row r="222" spans="1:9" ht="15" x14ac:dyDescent="0.15">
      <c r="A222" s="671"/>
      <c r="B222" s="815"/>
      <c r="C222" s="648"/>
      <c r="D222" s="649"/>
      <c r="E222" s="649"/>
      <c r="F222" s="650"/>
      <c r="G222" s="356" t="s">
        <v>161</v>
      </c>
      <c r="H222" s="589"/>
      <c r="I222" s="1109"/>
    </row>
    <row r="223" spans="1:9" ht="15" x14ac:dyDescent="0.15">
      <c r="A223" s="671"/>
      <c r="B223" s="815"/>
      <c r="C223" s="648"/>
      <c r="D223" s="649"/>
      <c r="E223" s="649"/>
      <c r="F223" s="650"/>
      <c r="G223" s="356" t="s">
        <v>162</v>
      </c>
      <c r="H223" s="589"/>
      <c r="I223" s="1109"/>
    </row>
    <row r="224" spans="1:9" ht="15" x14ac:dyDescent="0.15">
      <c r="A224" s="671"/>
      <c r="B224" s="815"/>
      <c r="C224" s="648"/>
      <c r="D224" s="649"/>
      <c r="E224" s="649"/>
      <c r="F224" s="650"/>
      <c r="G224" s="356" t="s">
        <v>25</v>
      </c>
      <c r="H224" s="589"/>
      <c r="I224" s="1109"/>
    </row>
    <row r="225" spans="1:9" ht="15" x14ac:dyDescent="0.15">
      <c r="A225" s="671"/>
      <c r="B225" s="815"/>
      <c r="C225" s="651"/>
      <c r="D225" s="652"/>
      <c r="E225" s="652"/>
      <c r="F225" s="653"/>
      <c r="G225" s="356" t="s">
        <v>26</v>
      </c>
      <c r="H225" s="590"/>
      <c r="I225" s="1067"/>
    </row>
    <row r="226" spans="1:9" ht="14.25" customHeight="1" x14ac:dyDescent="0.15">
      <c r="A226" s="671"/>
      <c r="B226" s="815"/>
      <c r="C226" s="633" t="s">
        <v>2348</v>
      </c>
      <c r="D226" s="646"/>
      <c r="E226" s="646"/>
      <c r="F226" s="647"/>
      <c r="G226" s="356" t="s">
        <v>160</v>
      </c>
      <c r="H226" s="588"/>
      <c r="I226" s="1066"/>
    </row>
    <row r="227" spans="1:9" ht="15" x14ac:dyDescent="0.15">
      <c r="A227" s="671"/>
      <c r="B227" s="815"/>
      <c r="C227" s="648"/>
      <c r="D227" s="649"/>
      <c r="E227" s="649"/>
      <c r="F227" s="650"/>
      <c r="G227" s="356" t="s">
        <v>161</v>
      </c>
      <c r="H227" s="589"/>
      <c r="I227" s="1109"/>
    </row>
    <row r="228" spans="1:9" ht="15" x14ac:dyDescent="0.15">
      <c r="A228" s="671"/>
      <c r="B228" s="815"/>
      <c r="C228" s="648"/>
      <c r="D228" s="649"/>
      <c r="E228" s="649"/>
      <c r="F228" s="650"/>
      <c r="G228" s="356" t="s">
        <v>162</v>
      </c>
      <c r="H228" s="589"/>
      <c r="I228" s="1109"/>
    </row>
    <row r="229" spans="1:9" ht="15" x14ac:dyDescent="0.15">
      <c r="A229" s="671"/>
      <c r="B229" s="815"/>
      <c r="C229" s="648"/>
      <c r="D229" s="649"/>
      <c r="E229" s="649"/>
      <c r="F229" s="650"/>
      <c r="G229" s="356" t="s">
        <v>25</v>
      </c>
      <c r="H229" s="589"/>
      <c r="I229" s="1109"/>
    </row>
    <row r="230" spans="1:9" ht="15" x14ac:dyDescent="0.15">
      <c r="A230" s="671"/>
      <c r="B230" s="815"/>
      <c r="C230" s="651"/>
      <c r="D230" s="652"/>
      <c r="E230" s="652"/>
      <c r="F230" s="653"/>
      <c r="G230" s="356" t="s">
        <v>26</v>
      </c>
      <c r="H230" s="590"/>
      <c r="I230" s="1067"/>
    </row>
    <row r="231" spans="1:9" ht="14.25" customHeight="1" x14ac:dyDescent="0.15">
      <c r="A231" s="671"/>
      <c r="B231" s="815"/>
      <c r="C231" s="633" t="s">
        <v>2349</v>
      </c>
      <c r="D231" s="646"/>
      <c r="E231" s="646"/>
      <c r="F231" s="647"/>
      <c r="G231" s="356" t="s">
        <v>23</v>
      </c>
      <c r="H231" s="588"/>
      <c r="I231" s="1066"/>
    </row>
    <row r="232" spans="1:9" ht="15" x14ac:dyDescent="0.15">
      <c r="A232" s="671"/>
      <c r="B232" s="815"/>
      <c r="C232" s="648"/>
      <c r="D232" s="649"/>
      <c r="E232" s="649"/>
      <c r="F232" s="650"/>
      <c r="G232" s="356" t="s">
        <v>1112</v>
      </c>
      <c r="H232" s="589"/>
      <c r="I232" s="1109"/>
    </row>
    <row r="233" spans="1:9" ht="15" x14ac:dyDescent="0.15">
      <c r="A233" s="672"/>
      <c r="B233" s="840"/>
      <c r="C233" s="651"/>
      <c r="D233" s="652"/>
      <c r="E233" s="652"/>
      <c r="F233" s="653"/>
      <c r="G233" s="356" t="s">
        <v>26</v>
      </c>
      <c r="H233" s="590"/>
      <c r="I233" s="1067"/>
    </row>
    <row r="234" spans="1:9" ht="15" customHeight="1" x14ac:dyDescent="0.15">
      <c r="A234" s="284"/>
      <c r="B234" s="299"/>
      <c r="C234" s="1106" t="s">
        <v>926</v>
      </c>
      <c r="D234" s="1107"/>
      <c r="E234" s="1107"/>
      <c r="F234" s="1108"/>
      <c r="G234" s="295" t="s">
        <v>1113</v>
      </c>
      <c r="H234" s="271">
        <f>SUM(H221:H233)/3</f>
        <v>0</v>
      </c>
      <c r="I234" s="272"/>
    </row>
    <row r="235" spans="1:9" ht="14.25" customHeight="1" x14ac:dyDescent="0.15">
      <c r="A235" s="670" t="s">
        <v>1114</v>
      </c>
      <c r="B235" s="816" t="s">
        <v>2121</v>
      </c>
      <c r="C235" s="522" t="s">
        <v>1115</v>
      </c>
      <c r="D235" s="523"/>
      <c r="E235" s="523"/>
      <c r="F235" s="524"/>
      <c r="G235" s="552"/>
      <c r="H235" s="1104"/>
      <c r="I235" s="1066"/>
    </row>
    <row r="236" spans="1:9" x14ac:dyDescent="0.15">
      <c r="A236" s="671"/>
      <c r="B236" s="815"/>
      <c r="C236" s="525"/>
      <c r="D236" s="526"/>
      <c r="E236" s="526"/>
      <c r="F236" s="527"/>
      <c r="G236" s="554"/>
      <c r="H236" s="1105"/>
      <c r="I236" s="1067"/>
    </row>
    <row r="237" spans="1:9" ht="14.25" customHeight="1" x14ac:dyDescent="0.15">
      <c r="A237" s="671"/>
      <c r="B237" s="815"/>
      <c r="C237" s="633" t="s">
        <v>1116</v>
      </c>
      <c r="D237" s="646"/>
      <c r="E237" s="646"/>
      <c r="F237" s="647"/>
      <c r="G237" s="586" t="s">
        <v>1117</v>
      </c>
      <c r="H237" s="588"/>
      <c r="I237" s="1066"/>
    </row>
    <row r="238" spans="1:9" x14ac:dyDescent="0.15">
      <c r="A238" s="671"/>
      <c r="B238" s="815"/>
      <c r="C238" s="648"/>
      <c r="D238" s="649"/>
      <c r="E238" s="649"/>
      <c r="F238" s="650"/>
      <c r="G238" s="587"/>
      <c r="H238" s="589"/>
      <c r="I238" s="1109"/>
    </row>
    <row r="239" spans="1:9" ht="14.25" customHeight="1" x14ac:dyDescent="0.15">
      <c r="A239" s="671"/>
      <c r="B239" s="815"/>
      <c r="C239" s="648"/>
      <c r="D239" s="649"/>
      <c r="E239" s="649"/>
      <c r="F239" s="650"/>
      <c r="G239" s="586" t="s">
        <v>1118</v>
      </c>
      <c r="H239" s="589"/>
      <c r="I239" s="1109"/>
    </row>
    <row r="240" spans="1:9" x14ac:dyDescent="0.15">
      <c r="A240" s="671"/>
      <c r="B240" s="815"/>
      <c r="C240" s="648"/>
      <c r="D240" s="649"/>
      <c r="E240" s="649"/>
      <c r="F240" s="650"/>
      <c r="G240" s="587"/>
      <c r="H240" s="589"/>
      <c r="I240" s="1109"/>
    </row>
    <row r="241" spans="1:9" ht="15" x14ac:dyDescent="0.15">
      <c r="A241" s="671"/>
      <c r="B241" s="815"/>
      <c r="C241" s="651"/>
      <c r="D241" s="652"/>
      <c r="E241" s="652"/>
      <c r="F241" s="653"/>
      <c r="G241" s="355" t="s">
        <v>26</v>
      </c>
      <c r="H241" s="590"/>
      <c r="I241" s="1067"/>
    </row>
    <row r="242" spans="1:9" ht="14.25" customHeight="1" x14ac:dyDescent="0.15">
      <c r="A242" s="671"/>
      <c r="B242" s="815"/>
      <c r="C242" s="633" t="s">
        <v>1119</v>
      </c>
      <c r="D242" s="646"/>
      <c r="E242" s="646"/>
      <c r="F242" s="647"/>
      <c r="G242" s="586" t="s">
        <v>1120</v>
      </c>
      <c r="H242" s="588"/>
      <c r="I242" s="1066"/>
    </row>
    <row r="243" spans="1:9" x14ac:dyDescent="0.15">
      <c r="A243" s="671"/>
      <c r="B243" s="815"/>
      <c r="C243" s="648"/>
      <c r="D243" s="649"/>
      <c r="E243" s="649"/>
      <c r="F243" s="650"/>
      <c r="G243" s="587"/>
      <c r="H243" s="589"/>
      <c r="I243" s="1109"/>
    </row>
    <row r="244" spans="1:9" ht="14.25" customHeight="1" x14ac:dyDescent="0.15">
      <c r="A244" s="671"/>
      <c r="B244" s="815"/>
      <c r="C244" s="648"/>
      <c r="D244" s="649"/>
      <c r="E244" s="649"/>
      <c r="F244" s="650"/>
      <c r="G244" s="586" t="s">
        <v>1118</v>
      </c>
      <c r="H244" s="589"/>
      <c r="I244" s="1109"/>
    </row>
    <row r="245" spans="1:9" x14ac:dyDescent="0.15">
      <c r="A245" s="671"/>
      <c r="B245" s="815"/>
      <c r="C245" s="648"/>
      <c r="D245" s="649"/>
      <c r="E245" s="649"/>
      <c r="F245" s="650"/>
      <c r="G245" s="587"/>
      <c r="H245" s="589"/>
      <c r="I245" s="1109"/>
    </row>
    <row r="246" spans="1:9" ht="15" x14ac:dyDescent="0.15">
      <c r="A246" s="671"/>
      <c r="B246" s="815"/>
      <c r="C246" s="651"/>
      <c r="D246" s="652"/>
      <c r="E246" s="652"/>
      <c r="F246" s="653"/>
      <c r="G246" s="355" t="s">
        <v>26</v>
      </c>
      <c r="H246" s="590"/>
      <c r="I246" s="1067"/>
    </row>
    <row r="247" spans="1:9" ht="14.25" customHeight="1" x14ac:dyDescent="0.15">
      <c r="A247" s="671"/>
      <c r="B247" s="815"/>
      <c r="C247" s="633" t="s">
        <v>1121</v>
      </c>
      <c r="D247" s="646"/>
      <c r="E247" s="646"/>
      <c r="F247" s="647"/>
      <c r="G247" s="355" t="s">
        <v>1122</v>
      </c>
      <c r="H247" s="910"/>
      <c r="I247" s="1066"/>
    </row>
    <row r="248" spans="1:9" ht="15" x14ac:dyDescent="0.15">
      <c r="A248" s="671"/>
      <c r="B248" s="815"/>
      <c r="C248" s="648"/>
      <c r="D248" s="649"/>
      <c r="E248" s="649"/>
      <c r="F248" s="650"/>
      <c r="G248" s="355" t="s">
        <v>1123</v>
      </c>
      <c r="H248" s="942"/>
      <c r="I248" s="1109"/>
    </row>
    <row r="249" spans="1:9" ht="14.25" customHeight="1" x14ac:dyDescent="0.15">
      <c r="A249" s="671"/>
      <c r="B249" s="815"/>
      <c r="C249" s="648"/>
      <c r="D249" s="649"/>
      <c r="E249" s="649"/>
      <c r="F249" s="650"/>
      <c r="G249" s="586" t="s">
        <v>2350</v>
      </c>
      <c r="H249" s="942"/>
      <c r="I249" s="1109"/>
    </row>
    <row r="250" spans="1:9" x14ac:dyDescent="0.15">
      <c r="A250" s="671"/>
      <c r="B250" s="815"/>
      <c r="C250" s="648"/>
      <c r="D250" s="649"/>
      <c r="E250" s="649"/>
      <c r="F250" s="650"/>
      <c r="G250" s="587"/>
      <c r="H250" s="942"/>
      <c r="I250" s="1109"/>
    </row>
    <row r="251" spans="1:9" ht="15" x14ac:dyDescent="0.15">
      <c r="A251" s="671"/>
      <c r="B251" s="815"/>
      <c r="C251" s="651"/>
      <c r="D251" s="652"/>
      <c r="E251" s="652"/>
      <c r="F251" s="653"/>
      <c r="G251" s="355" t="s">
        <v>26</v>
      </c>
      <c r="H251" s="911"/>
      <c r="I251" s="1067"/>
    </row>
    <row r="252" spans="1:9" ht="14.25" customHeight="1" x14ac:dyDescent="0.15">
      <c r="A252" s="671"/>
      <c r="B252" s="815"/>
      <c r="C252" s="633" t="s">
        <v>1124</v>
      </c>
      <c r="D252" s="646"/>
      <c r="E252" s="646"/>
      <c r="F252" s="647"/>
      <c r="G252" s="355" t="s">
        <v>23</v>
      </c>
      <c r="H252" s="588"/>
      <c r="I252" s="1066"/>
    </row>
    <row r="253" spans="1:9" ht="14.25" customHeight="1" x14ac:dyDescent="0.15">
      <c r="A253" s="671"/>
      <c r="B253" s="815"/>
      <c r="C253" s="648"/>
      <c r="D253" s="649"/>
      <c r="E253" s="649"/>
      <c r="F253" s="650"/>
      <c r="G253" s="586" t="s">
        <v>1125</v>
      </c>
      <c r="H253" s="589"/>
      <c r="I253" s="1109"/>
    </row>
    <row r="254" spans="1:9" x14ac:dyDescent="0.15">
      <c r="A254" s="671"/>
      <c r="B254" s="815"/>
      <c r="C254" s="648"/>
      <c r="D254" s="649"/>
      <c r="E254" s="649"/>
      <c r="F254" s="650"/>
      <c r="G254" s="587"/>
      <c r="H254" s="589"/>
      <c r="I254" s="1109"/>
    </row>
    <row r="255" spans="1:9" ht="15" x14ac:dyDescent="0.15">
      <c r="A255" s="672"/>
      <c r="B255" s="840"/>
      <c r="C255" s="651"/>
      <c r="D255" s="652"/>
      <c r="E255" s="652"/>
      <c r="F255" s="653"/>
      <c r="G255" s="355" t="s">
        <v>26</v>
      </c>
      <c r="H255" s="590"/>
      <c r="I255" s="1067"/>
    </row>
    <row r="256" spans="1:9" ht="15" customHeight="1" x14ac:dyDescent="0.15">
      <c r="A256" s="294"/>
      <c r="B256" s="299"/>
      <c r="C256" s="1106" t="s">
        <v>663</v>
      </c>
      <c r="D256" s="1107"/>
      <c r="E256" s="1107"/>
      <c r="F256" s="1108"/>
      <c r="G256" s="295" t="s">
        <v>72</v>
      </c>
      <c r="H256" s="271">
        <f>SUM(H237:H255)/4</f>
        <v>0</v>
      </c>
      <c r="I256" s="272"/>
    </row>
    <row r="257" spans="1:9" ht="14.25" customHeight="1" x14ac:dyDescent="0.15">
      <c r="A257" s="599" t="s">
        <v>1126</v>
      </c>
      <c r="B257" s="816" t="s">
        <v>2351</v>
      </c>
      <c r="C257" s="1098" t="s">
        <v>2352</v>
      </c>
      <c r="D257" s="1099"/>
      <c r="E257" s="1099"/>
      <c r="F257" s="1100"/>
      <c r="G257" s="552"/>
      <c r="H257" s="1104"/>
      <c r="I257" s="1066"/>
    </row>
    <row r="258" spans="1:9" x14ac:dyDescent="0.15">
      <c r="A258" s="600"/>
      <c r="B258" s="815"/>
      <c r="C258" s="1110"/>
      <c r="D258" s="1111"/>
      <c r="E258" s="1111"/>
      <c r="F258" s="1112"/>
      <c r="G258" s="553"/>
      <c r="H258" s="1113"/>
      <c r="I258" s="1109"/>
    </row>
    <row r="259" spans="1:9" x14ac:dyDescent="0.15">
      <c r="A259" s="600"/>
      <c r="B259" s="815"/>
      <c r="C259" s="1110"/>
      <c r="D259" s="1111"/>
      <c r="E259" s="1111"/>
      <c r="F259" s="1112"/>
      <c r="G259" s="553"/>
      <c r="H259" s="1113"/>
      <c r="I259" s="1109"/>
    </row>
    <row r="260" spans="1:9" x14ac:dyDescent="0.15">
      <c r="A260" s="600"/>
      <c r="B260" s="815"/>
      <c r="C260" s="1101"/>
      <c r="D260" s="1102"/>
      <c r="E260" s="1102"/>
      <c r="F260" s="1103"/>
      <c r="G260" s="554"/>
      <c r="H260" s="1105"/>
      <c r="I260" s="1067"/>
    </row>
    <row r="261" spans="1:9" ht="14.25" customHeight="1" x14ac:dyDescent="0.15">
      <c r="A261" s="600"/>
      <c r="B261" s="815"/>
      <c r="C261" s="633" t="s">
        <v>1127</v>
      </c>
      <c r="D261" s="646"/>
      <c r="E261" s="646"/>
      <c r="F261" s="647"/>
      <c r="G261" s="356" t="s">
        <v>23</v>
      </c>
      <c r="H261" s="588"/>
      <c r="I261" s="1068"/>
    </row>
    <row r="262" spans="1:9" ht="14.25" customHeight="1" x14ac:dyDescent="0.15">
      <c r="A262" s="600"/>
      <c r="B262" s="815"/>
      <c r="C262" s="648"/>
      <c r="D262" s="649"/>
      <c r="E262" s="649"/>
      <c r="F262" s="650"/>
      <c r="G262" s="586" t="s">
        <v>1128</v>
      </c>
      <c r="H262" s="589"/>
      <c r="I262" s="1069"/>
    </row>
    <row r="263" spans="1:9" x14ac:dyDescent="0.15">
      <c r="A263" s="600"/>
      <c r="B263" s="815"/>
      <c r="C263" s="648"/>
      <c r="D263" s="649"/>
      <c r="E263" s="649"/>
      <c r="F263" s="650"/>
      <c r="G263" s="587"/>
      <c r="H263" s="589"/>
      <c r="I263" s="1069"/>
    </row>
    <row r="264" spans="1:9" ht="15" x14ac:dyDescent="0.15">
      <c r="A264" s="600"/>
      <c r="B264" s="815"/>
      <c r="C264" s="651"/>
      <c r="D264" s="652"/>
      <c r="E264" s="652"/>
      <c r="F264" s="653"/>
      <c r="G264" s="356" t="s">
        <v>26</v>
      </c>
      <c r="H264" s="590"/>
      <c r="I264" s="1070"/>
    </row>
    <row r="265" spans="1:9" ht="14.25" customHeight="1" x14ac:dyDescent="0.15">
      <c r="A265" s="600"/>
      <c r="B265" s="815"/>
      <c r="C265" s="633" t="s">
        <v>1129</v>
      </c>
      <c r="D265" s="646"/>
      <c r="E265" s="646"/>
      <c r="F265" s="647"/>
      <c r="G265" s="356" t="s">
        <v>180</v>
      </c>
      <c r="H265" s="588"/>
      <c r="I265" s="1066"/>
    </row>
    <row r="266" spans="1:9" ht="15" x14ac:dyDescent="0.15">
      <c r="A266" s="600"/>
      <c r="B266" s="815"/>
      <c r="C266" s="648"/>
      <c r="D266" s="649"/>
      <c r="E266" s="649"/>
      <c r="F266" s="650"/>
      <c r="G266" s="356" t="s">
        <v>181</v>
      </c>
      <c r="H266" s="589"/>
      <c r="I266" s="1109"/>
    </row>
    <row r="267" spans="1:9" ht="15" customHeight="1" x14ac:dyDescent="0.15">
      <c r="A267" s="600"/>
      <c r="B267" s="815"/>
      <c r="C267" s="648"/>
      <c r="D267" s="649"/>
      <c r="E267" s="649"/>
      <c r="F267" s="650"/>
      <c r="G267" s="586" t="s">
        <v>1130</v>
      </c>
      <c r="H267" s="589"/>
      <c r="I267" s="1109"/>
    </row>
    <row r="268" spans="1:9" x14ac:dyDescent="0.15">
      <c r="A268" s="600"/>
      <c r="B268" s="815"/>
      <c r="C268" s="648"/>
      <c r="D268" s="649"/>
      <c r="E268" s="649"/>
      <c r="F268" s="650"/>
      <c r="G268" s="587"/>
      <c r="H268" s="589"/>
      <c r="I268" s="1109"/>
    </row>
    <row r="269" spans="1:9" ht="15" x14ac:dyDescent="0.15">
      <c r="A269" s="600"/>
      <c r="B269" s="815"/>
      <c r="C269" s="651"/>
      <c r="D269" s="652"/>
      <c r="E269" s="652"/>
      <c r="F269" s="653"/>
      <c r="G269" s="356" t="s">
        <v>26</v>
      </c>
      <c r="H269" s="590"/>
      <c r="I269" s="1067"/>
    </row>
    <row r="270" spans="1:9" ht="14.25" customHeight="1" x14ac:dyDescent="0.15">
      <c r="A270" s="600"/>
      <c r="B270" s="815"/>
      <c r="C270" s="633" t="s">
        <v>1131</v>
      </c>
      <c r="D270" s="646"/>
      <c r="E270" s="646"/>
      <c r="F270" s="647"/>
      <c r="G270" s="356" t="s">
        <v>23</v>
      </c>
      <c r="H270" s="588"/>
      <c r="I270" s="1066"/>
    </row>
    <row r="271" spans="1:9" ht="15" x14ac:dyDescent="0.15">
      <c r="A271" s="600"/>
      <c r="B271" s="815"/>
      <c r="C271" s="648"/>
      <c r="D271" s="649"/>
      <c r="E271" s="649"/>
      <c r="F271" s="650"/>
      <c r="G271" s="356" t="s">
        <v>181</v>
      </c>
      <c r="H271" s="589"/>
      <c r="I271" s="1109"/>
    </row>
    <row r="272" spans="1:9" ht="15" x14ac:dyDescent="0.15">
      <c r="A272" s="600"/>
      <c r="B272" s="815"/>
      <c r="C272" s="651"/>
      <c r="D272" s="652"/>
      <c r="E272" s="652"/>
      <c r="F272" s="653"/>
      <c r="G272" s="356" t="s">
        <v>26</v>
      </c>
      <c r="H272" s="590"/>
      <c r="I272" s="1067"/>
    </row>
    <row r="273" spans="1:9" ht="14.25" customHeight="1" x14ac:dyDescent="0.15">
      <c r="A273" s="600"/>
      <c r="B273" s="815"/>
      <c r="C273" s="633" t="s">
        <v>1132</v>
      </c>
      <c r="D273" s="646"/>
      <c r="E273" s="646"/>
      <c r="F273" s="647"/>
      <c r="G273" s="356" t="s">
        <v>23</v>
      </c>
      <c r="H273" s="588"/>
      <c r="I273" s="1066"/>
    </row>
    <row r="274" spans="1:9" ht="15" x14ac:dyDescent="0.15">
      <c r="A274" s="600"/>
      <c r="B274" s="815"/>
      <c r="C274" s="648"/>
      <c r="D274" s="649"/>
      <c r="E274" s="649"/>
      <c r="F274" s="650"/>
      <c r="G274" s="356" t="s">
        <v>181</v>
      </c>
      <c r="H274" s="589"/>
      <c r="I274" s="1109"/>
    </row>
    <row r="275" spans="1:9" ht="15" x14ac:dyDescent="0.15">
      <c r="A275" s="600"/>
      <c r="B275" s="815"/>
      <c r="C275" s="651"/>
      <c r="D275" s="652"/>
      <c r="E275" s="652"/>
      <c r="F275" s="653"/>
      <c r="G275" s="356" t="s">
        <v>26</v>
      </c>
      <c r="H275" s="590"/>
      <c r="I275" s="1067"/>
    </row>
    <row r="276" spans="1:9" ht="15" customHeight="1" x14ac:dyDescent="0.15">
      <c r="A276" s="600"/>
      <c r="B276" s="815"/>
      <c r="C276" s="633" t="s">
        <v>1553</v>
      </c>
      <c r="D276" s="646"/>
      <c r="E276" s="646"/>
      <c r="F276" s="647"/>
      <c r="G276" s="356" t="s">
        <v>23</v>
      </c>
      <c r="H276" s="588"/>
      <c r="I276" s="373"/>
    </row>
    <row r="277" spans="1:9" ht="15" x14ac:dyDescent="0.15">
      <c r="A277" s="600"/>
      <c r="B277" s="815"/>
      <c r="C277" s="648"/>
      <c r="D277" s="649"/>
      <c r="E277" s="649"/>
      <c r="F277" s="650"/>
      <c r="G277" s="356" t="s">
        <v>181</v>
      </c>
      <c r="H277" s="589"/>
      <c r="I277" s="373"/>
    </row>
    <row r="278" spans="1:9" ht="14" customHeight="1" x14ac:dyDescent="0.15">
      <c r="A278" s="601"/>
      <c r="B278" s="840"/>
      <c r="C278" s="651"/>
      <c r="D278" s="652"/>
      <c r="E278" s="652"/>
      <c r="F278" s="653"/>
      <c r="G278" s="356" t="s">
        <v>26</v>
      </c>
      <c r="H278" s="590"/>
      <c r="I278" s="373"/>
    </row>
    <row r="279" spans="1:9" ht="15" customHeight="1" x14ac:dyDescent="0.15">
      <c r="A279" s="294"/>
      <c r="B279" s="299"/>
      <c r="C279" s="1106" t="s">
        <v>1133</v>
      </c>
      <c r="D279" s="1107"/>
      <c r="E279" s="1107"/>
      <c r="F279" s="1108"/>
      <c r="G279" s="295" t="s">
        <v>291</v>
      </c>
      <c r="H279" s="271">
        <f>SUM(H261:H278)/5</f>
        <v>0</v>
      </c>
      <c r="I279" s="272"/>
    </row>
    <row r="280" spans="1:9" ht="14.25" customHeight="1" x14ac:dyDescent="0.15">
      <c r="A280" s="599" t="s">
        <v>1134</v>
      </c>
      <c r="B280" s="816" t="s">
        <v>1554</v>
      </c>
      <c r="C280" s="1098" t="s">
        <v>1135</v>
      </c>
      <c r="D280" s="1099"/>
      <c r="E280" s="1099"/>
      <c r="F280" s="1100"/>
      <c r="G280" s="552"/>
      <c r="H280" s="1104"/>
      <c r="I280" s="1066"/>
    </row>
    <row r="281" spans="1:9" x14ac:dyDescent="0.15">
      <c r="A281" s="600"/>
      <c r="B281" s="815"/>
      <c r="C281" s="1110"/>
      <c r="D281" s="1111"/>
      <c r="E281" s="1111"/>
      <c r="F281" s="1112"/>
      <c r="G281" s="553"/>
      <c r="H281" s="1113"/>
      <c r="I281" s="1109"/>
    </row>
    <row r="282" spans="1:9" x14ac:dyDescent="0.15">
      <c r="A282" s="600"/>
      <c r="B282" s="815"/>
      <c r="C282" s="1101"/>
      <c r="D282" s="1102"/>
      <c r="E282" s="1102"/>
      <c r="F282" s="1103"/>
      <c r="G282" s="554"/>
      <c r="H282" s="1105"/>
      <c r="I282" s="1067"/>
    </row>
    <row r="283" spans="1:9" ht="14.25" customHeight="1" x14ac:dyDescent="0.15">
      <c r="A283" s="600"/>
      <c r="B283" s="815"/>
      <c r="C283" s="633" t="s">
        <v>1742</v>
      </c>
      <c r="D283" s="646"/>
      <c r="E283" s="646"/>
      <c r="F283" s="647"/>
      <c r="G283" s="355" t="s">
        <v>23</v>
      </c>
      <c r="H283" s="588"/>
      <c r="I283" s="1066"/>
    </row>
    <row r="284" spans="1:9" ht="14.25" customHeight="1" x14ac:dyDescent="0.15">
      <c r="A284" s="600"/>
      <c r="B284" s="815"/>
      <c r="C284" s="648"/>
      <c r="D284" s="649"/>
      <c r="E284" s="649"/>
      <c r="F284" s="650"/>
      <c r="G284" s="586" t="s">
        <v>1136</v>
      </c>
      <c r="H284" s="589"/>
      <c r="I284" s="1109"/>
    </row>
    <row r="285" spans="1:9" x14ac:dyDescent="0.15">
      <c r="A285" s="600"/>
      <c r="B285" s="815"/>
      <c r="C285" s="648"/>
      <c r="D285" s="649"/>
      <c r="E285" s="649"/>
      <c r="F285" s="650"/>
      <c r="G285" s="587"/>
      <c r="H285" s="589"/>
      <c r="I285" s="1109"/>
    </row>
    <row r="286" spans="1:9" ht="15" x14ac:dyDescent="0.15">
      <c r="A286" s="600"/>
      <c r="B286" s="815"/>
      <c r="C286" s="651"/>
      <c r="D286" s="652"/>
      <c r="E286" s="652"/>
      <c r="F286" s="653"/>
      <c r="G286" s="355" t="s">
        <v>26</v>
      </c>
      <c r="H286" s="590"/>
      <c r="I286" s="1067"/>
    </row>
    <row r="287" spans="1:9" ht="14.25" customHeight="1" x14ac:dyDescent="0.15">
      <c r="A287" s="600"/>
      <c r="B287" s="815"/>
      <c r="C287" s="633" t="s">
        <v>1137</v>
      </c>
      <c r="D287" s="646"/>
      <c r="E287" s="646"/>
      <c r="F287" s="647"/>
      <c r="G287" s="355" t="s">
        <v>1138</v>
      </c>
      <c r="H287" s="589"/>
      <c r="I287" s="1066"/>
    </row>
    <row r="288" spans="1:9" ht="14.25" customHeight="1" x14ac:dyDescent="0.15">
      <c r="A288" s="600"/>
      <c r="B288" s="815"/>
      <c r="C288" s="648"/>
      <c r="D288" s="649"/>
      <c r="E288" s="649"/>
      <c r="F288" s="650"/>
      <c r="G288" s="586" t="s">
        <v>1139</v>
      </c>
      <c r="H288" s="589"/>
      <c r="I288" s="1109"/>
    </row>
    <row r="289" spans="1:9" x14ac:dyDescent="0.15">
      <c r="A289" s="600"/>
      <c r="B289" s="815"/>
      <c r="C289" s="648"/>
      <c r="D289" s="649"/>
      <c r="E289" s="649"/>
      <c r="F289" s="650"/>
      <c r="G289" s="587"/>
      <c r="H289" s="589"/>
      <c r="I289" s="1109"/>
    </row>
    <row r="290" spans="1:9" ht="14.25" customHeight="1" x14ac:dyDescent="0.15">
      <c r="A290" s="600"/>
      <c r="B290" s="815"/>
      <c r="C290" s="648"/>
      <c r="D290" s="649"/>
      <c r="E290" s="649"/>
      <c r="F290" s="650"/>
      <c r="G290" s="586" t="s">
        <v>1140</v>
      </c>
      <c r="H290" s="589"/>
      <c r="I290" s="1109"/>
    </row>
    <row r="291" spans="1:9" x14ac:dyDescent="0.15">
      <c r="A291" s="600"/>
      <c r="B291" s="815"/>
      <c r="C291" s="648"/>
      <c r="D291" s="649"/>
      <c r="E291" s="649"/>
      <c r="F291" s="650"/>
      <c r="G291" s="587"/>
      <c r="H291" s="589"/>
      <c r="I291" s="1109"/>
    </row>
    <row r="292" spans="1:9" ht="15" x14ac:dyDescent="0.15">
      <c r="A292" s="600"/>
      <c r="B292" s="815"/>
      <c r="C292" s="651"/>
      <c r="D292" s="652"/>
      <c r="E292" s="652"/>
      <c r="F292" s="653"/>
      <c r="G292" s="355" t="s">
        <v>26</v>
      </c>
      <c r="H292" s="590"/>
      <c r="I292" s="1067"/>
    </row>
    <row r="293" spans="1:9" ht="14.25" customHeight="1" x14ac:dyDescent="0.15">
      <c r="A293" s="600"/>
      <c r="B293" s="815"/>
      <c r="C293" s="633" t="s">
        <v>1141</v>
      </c>
      <c r="D293" s="646"/>
      <c r="E293" s="646"/>
      <c r="F293" s="647"/>
      <c r="G293" s="586" t="s">
        <v>1428</v>
      </c>
      <c r="H293" s="588"/>
      <c r="I293" s="1066"/>
    </row>
    <row r="294" spans="1:9" x14ac:dyDescent="0.15">
      <c r="A294" s="600"/>
      <c r="B294" s="815"/>
      <c r="C294" s="648"/>
      <c r="D294" s="649"/>
      <c r="E294" s="649"/>
      <c r="F294" s="650"/>
      <c r="G294" s="587"/>
      <c r="H294" s="589"/>
      <c r="I294" s="1109"/>
    </row>
    <row r="295" spans="1:9" ht="14.25" customHeight="1" x14ac:dyDescent="0.15">
      <c r="A295" s="600"/>
      <c r="B295" s="815"/>
      <c r="C295" s="648"/>
      <c r="D295" s="649"/>
      <c r="E295" s="649"/>
      <c r="F295" s="650"/>
      <c r="G295" s="586" t="s">
        <v>2353</v>
      </c>
      <c r="H295" s="589"/>
      <c r="I295" s="1109"/>
    </row>
    <row r="296" spans="1:9" x14ac:dyDescent="0.15">
      <c r="A296" s="600"/>
      <c r="B296" s="815"/>
      <c r="C296" s="648"/>
      <c r="D296" s="649"/>
      <c r="E296" s="649"/>
      <c r="F296" s="650"/>
      <c r="G296" s="587"/>
      <c r="H296" s="589"/>
      <c r="I296" s="1109"/>
    </row>
    <row r="297" spans="1:9" ht="15" x14ac:dyDescent="0.15">
      <c r="A297" s="600"/>
      <c r="B297" s="815"/>
      <c r="C297" s="651"/>
      <c r="D297" s="652"/>
      <c r="E297" s="652"/>
      <c r="F297" s="653"/>
      <c r="G297" s="356" t="s">
        <v>26</v>
      </c>
      <c r="H297" s="590"/>
      <c r="I297" s="1067"/>
    </row>
    <row r="298" spans="1:9" ht="15" customHeight="1" x14ac:dyDescent="0.15">
      <c r="A298" s="600"/>
      <c r="B298" s="815"/>
      <c r="C298" s="633" t="s">
        <v>2354</v>
      </c>
      <c r="D298" s="646"/>
      <c r="E298" s="646"/>
      <c r="F298" s="647"/>
      <c r="G298" s="356" t="s">
        <v>902</v>
      </c>
      <c r="H298" s="588"/>
      <c r="I298" s="373"/>
    </row>
    <row r="299" spans="1:9" ht="15" x14ac:dyDescent="0.15">
      <c r="A299" s="600"/>
      <c r="B299" s="815"/>
      <c r="C299" s="648"/>
      <c r="D299" s="649"/>
      <c r="E299" s="649"/>
      <c r="F299" s="650"/>
      <c r="G299" s="356" t="s">
        <v>1743</v>
      </c>
      <c r="H299" s="589"/>
      <c r="I299" s="373"/>
    </row>
    <row r="300" spans="1:9" ht="14" customHeight="1" x14ac:dyDescent="0.15">
      <c r="A300" s="601"/>
      <c r="B300" s="840"/>
      <c r="C300" s="651"/>
      <c r="D300" s="652"/>
      <c r="E300" s="652"/>
      <c r="F300" s="653"/>
      <c r="G300" s="356" t="s">
        <v>26</v>
      </c>
      <c r="H300" s="589"/>
      <c r="I300" s="373"/>
    </row>
    <row r="301" spans="1:9" ht="15" customHeight="1" x14ac:dyDescent="0.15">
      <c r="A301" s="294"/>
      <c r="B301" s="299"/>
      <c r="C301" s="1106" t="s">
        <v>1142</v>
      </c>
      <c r="D301" s="1107"/>
      <c r="E301" s="1107"/>
      <c r="F301" s="1108"/>
      <c r="G301" s="295" t="s">
        <v>1717</v>
      </c>
      <c r="H301" s="271">
        <f>SUM(H283:H300)/4</f>
        <v>0</v>
      </c>
      <c r="I301" s="272"/>
    </row>
    <row r="302" spans="1:9" ht="14.25" customHeight="1" x14ac:dyDescent="0.15">
      <c r="A302" s="607" t="s">
        <v>230</v>
      </c>
      <c r="B302" s="608"/>
      <c r="C302" s="608"/>
      <c r="D302" s="608"/>
      <c r="E302" s="608"/>
      <c r="F302" s="608"/>
      <c r="G302" s="613"/>
      <c r="H302" s="1117"/>
      <c r="I302" s="1120"/>
    </row>
    <row r="303" spans="1:9" ht="14.25" customHeight="1" x14ac:dyDescent="0.15">
      <c r="A303" s="609"/>
      <c r="B303" s="610"/>
      <c r="C303" s="610"/>
      <c r="D303" s="610"/>
      <c r="E303" s="610"/>
      <c r="F303" s="610"/>
      <c r="G303" s="614"/>
      <c r="H303" s="1118"/>
      <c r="I303" s="1121"/>
    </row>
    <row r="304" spans="1:9" ht="14.25" customHeight="1" x14ac:dyDescent="0.15">
      <c r="A304" s="611"/>
      <c r="B304" s="612"/>
      <c r="C304" s="612"/>
      <c r="D304" s="612"/>
      <c r="E304" s="612"/>
      <c r="F304" s="612"/>
      <c r="G304" s="615"/>
      <c r="H304" s="1119"/>
      <c r="I304" s="1122"/>
    </row>
    <row r="305" spans="1:9" ht="14.25" customHeight="1" x14ac:dyDescent="0.15">
      <c r="A305" s="599" t="s">
        <v>1143</v>
      </c>
      <c r="B305" s="816" t="s">
        <v>1744</v>
      </c>
      <c r="C305" s="1098" t="s">
        <v>1144</v>
      </c>
      <c r="D305" s="1099"/>
      <c r="E305" s="1099"/>
      <c r="F305" s="1100"/>
      <c r="G305" s="552"/>
      <c r="H305" s="1104"/>
      <c r="I305" s="1066"/>
    </row>
    <row r="306" spans="1:9" x14ac:dyDescent="0.15">
      <c r="A306" s="600"/>
      <c r="B306" s="815"/>
      <c r="C306" s="1110"/>
      <c r="D306" s="1111"/>
      <c r="E306" s="1111"/>
      <c r="F306" s="1112"/>
      <c r="G306" s="553"/>
      <c r="H306" s="1113"/>
      <c r="I306" s="1109"/>
    </row>
    <row r="307" spans="1:9" x14ac:dyDescent="0.15">
      <c r="A307" s="600"/>
      <c r="B307" s="815"/>
      <c r="C307" s="1101"/>
      <c r="D307" s="1102"/>
      <c r="E307" s="1102"/>
      <c r="F307" s="1103"/>
      <c r="G307" s="554"/>
      <c r="H307" s="1105"/>
      <c r="I307" s="1067"/>
    </row>
    <row r="308" spans="1:9" ht="14.25" customHeight="1" x14ac:dyDescent="0.15">
      <c r="A308" s="600"/>
      <c r="B308" s="815"/>
      <c r="C308" s="633" t="s">
        <v>1145</v>
      </c>
      <c r="D308" s="646"/>
      <c r="E308" s="646"/>
      <c r="F308" s="647"/>
      <c r="G308" s="356" t="s">
        <v>1146</v>
      </c>
      <c r="H308" s="588"/>
      <c r="I308" s="1114"/>
    </row>
    <row r="309" spans="1:9" ht="15" x14ac:dyDescent="0.15">
      <c r="A309" s="600"/>
      <c r="B309" s="815"/>
      <c r="C309" s="648"/>
      <c r="D309" s="649"/>
      <c r="E309" s="649"/>
      <c r="F309" s="650"/>
      <c r="G309" s="356" t="s">
        <v>667</v>
      </c>
      <c r="H309" s="589"/>
      <c r="I309" s="1115"/>
    </row>
    <row r="310" spans="1:9" ht="15" customHeight="1" x14ac:dyDescent="0.15">
      <c r="A310" s="600"/>
      <c r="B310" s="815"/>
      <c r="C310" s="648"/>
      <c r="D310" s="649"/>
      <c r="E310" s="649"/>
      <c r="F310" s="650"/>
      <c r="G310" s="586" t="s">
        <v>668</v>
      </c>
      <c r="H310" s="589"/>
      <c r="I310" s="1115"/>
    </row>
    <row r="311" spans="1:9" x14ac:dyDescent="0.15">
      <c r="A311" s="600"/>
      <c r="B311" s="815"/>
      <c r="C311" s="648"/>
      <c r="D311" s="649"/>
      <c r="E311" s="649"/>
      <c r="F311" s="650"/>
      <c r="G311" s="587"/>
      <c r="H311" s="589"/>
      <c r="I311" s="1115"/>
    </row>
    <row r="312" spans="1:9" ht="15" x14ac:dyDescent="0.15">
      <c r="A312" s="600"/>
      <c r="B312" s="815"/>
      <c r="C312" s="651"/>
      <c r="D312" s="652"/>
      <c r="E312" s="652"/>
      <c r="F312" s="653"/>
      <c r="G312" s="356" t="s">
        <v>26</v>
      </c>
      <c r="H312" s="590"/>
      <c r="I312" s="1116"/>
    </row>
    <row r="313" spans="1:9" ht="14.25" customHeight="1" x14ac:dyDescent="0.15">
      <c r="A313" s="600"/>
      <c r="B313" s="815"/>
      <c r="C313" s="633" t="s">
        <v>1147</v>
      </c>
      <c r="D313" s="646"/>
      <c r="E313" s="646"/>
      <c r="F313" s="647"/>
      <c r="G313" s="356" t="s">
        <v>23</v>
      </c>
      <c r="H313" s="588"/>
      <c r="I313" s="1066"/>
    </row>
    <row r="314" spans="1:9" ht="15" customHeight="1" x14ac:dyDescent="0.15">
      <c r="A314" s="600"/>
      <c r="B314" s="815"/>
      <c r="C314" s="648"/>
      <c r="D314" s="649"/>
      <c r="E314" s="649"/>
      <c r="F314" s="650"/>
      <c r="G314" s="586" t="s">
        <v>669</v>
      </c>
      <c r="H314" s="589"/>
      <c r="I314" s="1109"/>
    </row>
    <row r="315" spans="1:9" x14ac:dyDescent="0.15">
      <c r="A315" s="600"/>
      <c r="B315" s="815"/>
      <c r="C315" s="648"/>
      <c r="D315" s="649"/>
      <c r="E315" s="649"/>
      <c r="F315" s="650"/>
      <c r="G315" s="587"/>
      <c r="H315" s="589"/>
      <c r="I315" s="1109"/>
    </row>
    <row r="316" spans="1:9" ht="15" x14ac:dyDescent="0.15">
      <c r="A316" s="601"/>
      <c r="B316" s="840"/>
      <c r="C316" s="651"/>
      <c r="D316" s="652"/>
      <c r="E316" s="652"/>
      <c r="F316" s="653"/>
      <c r="G316" s="356" t="s">
        <v>26</v>
      </c>
      <c r="H316" s="590"/>
      <c r="I316" s="1067"/>
    </row>
    <row r="317" spans="1:9" ht="14.25" customHeight="1" x14ac:dyDescent="0.15">
      <c r="A317" s="284"/>
      <c r="B317" s="299"/>
      <c r="C317" s="1106" t="s">
        <v>670</v>
      </c>
      <c r="D317" s="1107"/>
      <c r="E317" s="1107"/>
      <c r="F317" s="1108"/>
      <c r="G317" s="295" t="s">
        <v>196</v>
      </c>
      <c r="H317" s="271">
        <f>SUM(H308:H316)/2</f>
        <v>0</v>
      </c>
      <c r="I317" s="272"/>
    </row>
    <row r="318" spans="1:9" ht="14.25" customHeight="1" x14ac:dyDescent="0.15">
      <c r="A318" s="599" t="s">
        <v>998</v>
      </c>
      <c r="B318" s="763" t="s">
        <v>1555</v>
      </c>
      <c r="C318" s="1098" t="s">
        <v>1148</v>
      </c>
      <c r="D318" s="1099"/>
      <c r="E318" s="1099"/>
      <c r="F318" s="1100"/>
      <c r="G318" s="552"/>
      <c r="H318" s="1104"/>
      <c r="I318" s="1066"/>
    </row>
    <row r="319" spans="1:9" x14ac:dyDescent="0.15">
      <c r="A319" s="600"/>
      <c r="B319" s="764"/>
      <c r="C319" s="1101"/>
      <c r="D319" s="1102"/>
      <c r="E319" s="1102"/>
      <c r="F319" s="1103"/>
      <c r="G319" s="554"/>
      <c r="H319" s="1105"/>
      <c r="I319" s="1067"/>
    </row>
    <row r="320" spans="1:9" ht="14.25" customHeight="1" x14ac:dyDescent="0.15">
      <c r="A320" s="600"/>
      <c r="B320" s="764"/>
      <c r="C320" s="586" t="s">
        <v>1745</v>
      </c>
      <c r="D320" s="655" t="s">
        <v>679</v>
      </c>
      <c r="E320" s="656"/>
      <c r="F320" s="657"/>
      <c r="G320" s="356" t="s">
        <v>1446</v>
      </c>
      <c r="H320" s="352"/>
      <c r="I320" s="363"/>
    </row>
    <row r="321" spans="1:9" ht="23.25" customHeight="1" x14ac:dyDescent="0.15">
      <c r="A321" s="600"/>
      <c r="B321" s="764"/>
      <c r="C321" s="602"/>
      <c r="D321" s="655" t="s">
        <v>680</v>
      </c>
      <c r="E321" s="656"/>
      <c r="F321" s="657"/>
      <c r="G321" s="356" t="s">
        <v>1446</v>
      </c>
      <c r="H321" s="352"/>
      <c r="I321" s="363"/>
    </row>
    <row r="322" spans="1:9" ht="50.25" customHeight="1" x14ac:dyDescent="0.15">
      <c r="A322" s="600"/>
      <c r="B322" s="764"/>
      <c r="C322" s="602"/>
      <c r="D322" s="655" t="s">
        <v>681</v>
      </c>
      <c r="E322" s="656"/>
      <c r="F322" s="657"/>
      <c r="G322" s="356" t="s">
        <v>1446</v>
      </c>
      <c r="H322" s="352"/>
      <c r="I322" s="363"/>
    </row>
    <row r="323" spans="1:9" ht="50.25" customHeight="1" x14ac:dyDescent="0.15">
      <c r="A323" s="600"/>
      <c r="B323" s="764"/>
      <c r="C323" s="602"/>
      <c r="D323" s="655" t="s">
        <v>2122</v>
      </c>
      <c r="E323" s="656"/>
      <c r="F323" s="657"/>
      <c r="G323" s="356" t="s">
        <v>1446</v>
      </c>
      <c r="H323" s="352"/>
      <c r="I323" s="363"/>
    </row>
    <row r="324" spans="1:9" ht="53.25" customHeight="1" x14ac:dyDescent="0.15">
      <c r="A324" s="600"/>
      <c r="B324" s="764"/>
      <c r="C324" s="587"/>
      <c r="D324" s="655" t="s">
        <v>1950</v>
      </c>
      <c r="E324" s="656"/>
      <c r="F324" s="657"/>
      <c r="G324" s="356" t="s">
        <v>1446</v>
      </c>
      <c r="H324" s="352"/>
      <c r="I324" s="363"/>
    </row>
    <row r="325" spans="1:9" ht="21" customHeight="1" x14ac:dyDescent="0.15">
      <c r="A325" s="600"/>
      <c r="B325" s="764"/>
      <c r="C325" s="633" t="s">
        <v>1150</v>
      </c>
      <c r="D325" s="646"/>
      <c r="E325" s="646"/>
      <c r="F325" s="647"/>
      <c r="G325" s="356" t="s">
        <v>23</v>
      </c>
      <c r="H325" s="588"/>
      <c r="I325" s="1066"/>
    </row>
    <row r="326" spans="1:9" ht="15" customHeight="1" x14ac:dyDescent="0.15">
      <c r="A326" s="600"/>
      <c r="B326" s="764"/>
      <c r="C326" s="648"/>
      <c r="D326" s="649"/>
      <c r="E326" s="649"/>
      <c r="F326" s="650"/>
      <c r="G326" s="586" t="s">
        <v>1151</v>
      </c>
      <c r="H326" s="589"/>
      <c r="I326" s="1109"/>
    </row>
    <row r="327" spans="1:9" x14ac:dyDescent="0.15">
      <c r="A327" s="600"/>
      <c r="B327" s="764"/>
      <c r="C327" s="648"/>
      <c r="D327" s="649"/>
      <c r="E327" s="649"/>
      <c r="F327" s="650"/>
      <c r="G327" s="587"/>
      <c r="H327" s="589"/>
      <c r="I327" s="1109"/>
    </row>
    <row r="328" spans="1:9" ht="15" customHeight="1" x14ac:dyDescent="0.15">
      <c r="A328" s="600"/>
      <c r="B328" s="764"/>
      <c r="C328" s="648"/>
      <c r="D328" s="649"/>
      <c r="E328" s="649"/>
      <c r="F328" s="650"/>
      <c r="G328" s="586" t="s">
        <v>685</v>
      </c>
      <c r="H328" s="589"/>
      <c r="I328" s="1109"/>
    </row>
    <row r="329" spans="1:9" x14ac:dyDescent="0.15">
      <c r="A329" s="601"/>
      <c r="B329" s="765"/>
      <c r="C329" s="651"/>
      <c r="D329" s="652"/>
      <c r="E329" s="652"/>
      <c r="F329" s="653"/>
      <c r="G329" s="587"/>
      <c r="H329" s="590"/>
      <c r="I329" s="1067"/>
    </row>
    <row r="330" spans="1:9" ht="14.25" customHeight="1" x14ac:dyDescent="0.15">
      <c r="A330" s="294"/>
      <c r="B330" s="299"/>
      <c r="C330" s="1106" t="s">
        <v>471</v>
      </c>
      <c r="D330" s="1107"/>
      <c r="E330" s="1107"/>
      <c r="F330" s="1108"/>
      <c r="G330" s="295" t="s">
        <v>196</v>
      </c>
      <c r="H330" s="271">
        <f>SUM(H320:H329)/2</f>
        <v>0</v>
      </c>
      <c r="I330" s="272"/>
    </row>
    <row r="331" spans="1:9" ht="15" thickBot="1" x14ac:dyDescent="0.2">
      <c r="A331" s="136"/>
      <c r="I331" s="278"/>
    </row>
    <row r="332" spans="1:9" ht="15" thickBot="1" x14ac:dyDescent="0.2">
      <c r="A332" s="253" t="s">
        <v>1033</v>
      </c>
      <c r="B332" s="254"/>
      <c r="C332" s="254"/>
      <c r="D332" s="254"/>
      <c r="E332" s="255"/>
      <c r="G332" s="95"/>
      <c r="H332" s="279"/>
      <c r="I332" s="280"/>
    </row>
    <row r="333" spans="1:9" ht="61" thickBot="1" x14ac:dyDescent="0.2">
      <c r="A333" s="167"/>
      <c r="B333" s="181" t="s">
        <v>18</v>
      </c>
      <c r="C333" s="168" t="s">
        <v>97</v>
      </c>
      <c r="D333" s="168" t="s">
        <v>148</v>
      </c>
      <c r="E333" s="169" t="s">
        <v>230</v>
      </c>
      <c r="G333" s="95"/>
      <c r="H333" s="279"/>
      <c r="I333" s="280"/>
    </row>
    <row r="334" spans="1:9" ht="39.75" customHeight="1" x14ac:dyDescent="0.15">
      <c r="A334" s="182" t="s">
        <v>1152</v>
      </c>
      <c r="B334" s="101">
        <f>$H$30</f>
        <v>0</v>
      </c>
      <c r="C334" s="102"/>
      <c r="D334" s="102"/>
      <c r="E334" s="103"/>
      <c r="G334" s="95"/>
      <c r="H334" s="279"/>
      <c r="I334" s="280"/>
    </row>
    <row r="335" spans="1:9" ht="36.75" customHeight="1" x14ac:dyDescent="0.15">
      <c r="A335" s="183" t="s">
        <v>1153</v>
      </c>
      <c r="B335" s="105">
        <f>$H$47</f>
        <v>0</v>
      </c>
      <c r="C335" s="106"/>
      <c r="D335" s="106"/>
      <c r="E335" s="107"/>
      <c r="G335" s="95"/>
      <c r="H335" s="279"/>
      <c r="I335" s="280"/>
    </row>
    <row r="336" spans="1:9" ht="60" customHeight="1" x14ac:dyDescent="0.15">
      <c r="A336" s="183" t="s">
        <v>2218</v>
      </c>
      <c r="B336" s="105">
        <f>$H$60</f>
        <v>0</v>
      </c>
      <c r="C336" s="106"/>
      <c r="D336" s="106"/>
      <c r="E336" s="107"/>
      <c r="G336" s="95"/>
      <c r="H336" s="279"/>
      <c r="I336" s="280"/>
    </row>
    <row r="337" spans="1:9" ht="15" x14ac:dyDescent="0.15">
      <c r="A337" s="183" t="s">
        <v>232</v>
      </c>
      <c r="B337" s="105">
        <f>$H$77</f>
        <v>0</v>
      </c>
      <c r="C337" s="106"/>
      <c r="D337" s="106"/>
      <c r="E337" s="107"/>
      <c r="G337" s="95"/>
      <c r="H337" s="279"/>
      <c r="I337" s="280"/>
    </row>
    <row r="338" spans="1:9" ht="30" x14ac:dyDescent="0.15">
      <c r="A338" s="183" t="s">
        <v>1154</v>
      </c>
      <c r="B338" s="105">
        <f>$H$95</f>
        <v>0</v>
      </c>
      <c r="C338" s="106"/>
      <c r="D338" s="106"/>
      <c r="E338" s="107"/>
      <c r="G338" s="95"/>
      <c r="H338" s="279"/>
      <c r="I338" s="280"/>
    </row>
    <row r="339" spans="1:9" ht="15" x14ac:dyDescent="0.15">
      <c r="A339" s="183" t="s">
        <v>236</v>
      </c>
      <c r="B339" s="105">
        <f>$H$111</f>
        <v>0</v>
      </c>
      <c r="C339" s="106"/>
      <c r="D339" s="106"/>
      <c r="E339" s="107"/>
      <c r="G339" s="95"/>
      <c r="H339" s="279"/>
      <c r="I339" s="280"/>
    </row>
    <row r="340" spans="1:9" ht="15" x14ac:dyDescent="0.15">
      <c r="A340" s="184" t="s">
        <v>692</v>
      </c>
      <c r="B340" s="110"/>
      <c r="C340" s="111">
        <f>$H$127</f>
        <v>0</v>
      </c>
      <c r="D340" s="110"/>
      <c r="E340" s="112"/>
      <c r="G340" s="95"/>
      <c r="H340" s="279"/>
      <c r="I340" s="280"/>
    </row>
    <row r="341" spans="1:9" ht="15" x14ac:dyDescent="0.15">
      <c r="A341" s="184" t="s">
        <v>238</v>
      </c>
      <c r="B341" s="110"/>
      <c r="C341" s="111">
        <f>$H$144</f>
        <v>0</v>
      </c>
      <c r="D341" s="110"/>
      <c r="E341" s="112"/>
      <c r="G341" s="95"/>
      <c r="H341" s="279"/>
      <c r="I341" s="280"/>
    </row>
    <row r="342" spans="1:9" ht="30" x14ac:dyDescent="0.15">
      <c r="A342" s="184" t="s">
        <v>239</v>
      </c>
      <c r="B342" s="110"/>
      <c r="C342" s="111">
        <f>$H$166</f>
        <v>0</v>
      </c>
      <c r="D342" s="110"/>
      <c r="E342" s="112"/>
      <c r="G342" s="95"/>
      <c r="H342" s="279"/>
      <c r="I342" s="280"/>
    </row>
    <row r="343" spans="1:9" ht="15" x14ac:dyDescent="0.15">
      <c r="A343" s="184" t="s">
        <v>240</v>
      </c>
      <c r="B343" s="110"/>
      <c r="C343" s="111">
        <f>$H$181</f>
        <v>0</v>
      </c>
      <c r="D343" s="110"/>
      <c r="E343" s="112"/>
      <c r="G343" s="95"/>
      <c r="H343" s="279"/>
      <c r="I343" s="280"/>
    </row>
    <row r="344" spans="1:9" ht="15" x14ac:dyDescent="0.15">
      <c r="A344" s="184" t="s">
        <v>241</v>
      </c>
      <c r="B344" s="110"/>
      <c r="C344" s="111">
        <f>$H$198</f>
        <v>0</v>
      </c>
      <c r="D344" s="110"/>
      <c r="E344" s="112"/>
      <c r="G344" s="95"/>
      <c r="H344" s="279"/>
      <c r="I344" s="280"/>
    </row>
    <row r="345" spans="1:9" ht="30" x14ac:dyDescent="0.15">
      <c r="A345" s="185" t="s">
        <v>1155</v>
      </c>
      <c r="B345" s="114"/>
      <c r="C345" s="114"/>
      <c r="D345" s="115">
        <f>$H$218</f>
        <v>0</v>
      </c>
      <c r="E345" s="116"/>
      <c r="G345" s="95"/>
      <c r="H345" s="279"/>
      <c r="I345" s="280"/>
    </row>
    <row r="346" spans="1:9" ht="30" x14ac:dyDescent="0.15">
      <c r="A346" s="185" t="s">
        <v>1027</v>
      </c>
      <c r="B346" s="114"/>
      <c r="C346" s="114"/>
      <c r="D346" s="115">
        <f>$H$234</f>
        <v>0</v>
      </c>
      <c r="E346" s="116"/>
      <c r="G346" s="95"/>
      <c r="H346" s="279"/>
      <c r="I346" s="280"/>
    </row>
    <row r="347" spans="1:9" ht="15" x14ac:dyDescent="0.15">
      <c r="A347" s="185" t="s">
        <v>229</v>
      </c>
      <c r="B347" s="114"/>
      <c r="C347" s="114"/>
      <c r="D347" s="115">
        <f>$H$256</f>
        <v>0</v>
      </c>
      <c r="E347" s="116"/>
      <c r="G347" s="95"/>
      <c r="H347" s="279"/>
      <c r="I347" s="280"/>
    </row>
    <row r="348" spans="1:9" ht="15" x14ac:dyDescent="0.15">
      <c r="A348" s="185" t="s">
        <v>1156</v>
      </c>
      <c r="B348" s="114"/>
      <c r="C348" s="114"/>
      <c r="D348" s="115">
        <f>$H$279</f>
        <v>0</v>
      </c>
      <c r="E348" s="116"/>
      <c r="G348" s="95"/>
      <c r="H348" s="279"/>
      <c r="I348" s="280"/>
    </row>
    <row r="349" spans="1:9" ht="30" x14ac:dyDescent="0.15">
      <c r="A349" s="185" t="s">
        <v>1157</v>
      </c>
      <c r="B349" s="114"/>
      <c r="C349" s="114"/>
      <c r="D349" s="115">
        <f>$H$301</f>
        <v>0</v>
      </c>
      <c r="E349" s="116"/>
      <c r="G349" s="95"/>
      <c r="H349" s="279"/>
      <c r="I349" s="280"/>
    </row>
    <row r="350" spans="1:9" ht="30" x14ac:dyDescent="0.15">
      <c r="A350" s="186" t="s">
        <v>697</v>
      </c>
      <c r="B350" s="119"/>
      <c r="C350" s="119"/>
      <c r="D350" s="119"/>
      <c r="E350" s="120">
        <f>$H$317</f>
        <v>0</v>
      </c>
      <c r="G350" s="95"/>
      <c r="H350" s="279"/>
      <c r="I350" s="280"/>
    </row>
    <row r="351" spans="1:9" ht="16" thickBot="1" x14ac:dyDescent="0.2">
      <c r="A351" s="187" t="s">
        <v>506</v>
      </c>
      <c r="B351" s="123"/>
      <c r="C351" s="123"/>
      <c r="D351" s="123"/>
      <c r="E351" s="124">
        <f>$H$330</f>
        <v>0</v>
      </c>
      <c r="G351" s="95"/>
      <c r="H351" s="279"/>
      <c r="I351" s="280"/>
    </row>
    <row r="352" spans="1:9" x14ac:dyDescent="0.15">
      <c r="A352" s="136"/>
      <c r="I352" s="278"/>
    </row>
    <row r="353" spans="1:9" ht="15" thickBot="1" x14ac:dyDescent="0.2">
      <c r="A353" s="143"/>
      <c r="B353" s="126"/>
      <c r="C353" s="323"/>
      <c r="D353" s="323"/>
      <c r="E353" s="323"/>
      <c r="F353" s="323"/>
      <c r="G353" s="323"/>
      <c r="H353" s="281"/>
      <c r="I353" s="282"/>
    </row>
  </sheetData>
  <sheetProtection algorithmName="SHA-512" hashValue="v6PSzjFYqAy303y7fv1DChQQODNEGfNWMU2vh/p/1aPoCd+w2mbVxLutNBsMDnJrLol86cVehuSRey+Sef/ZrQ==" saltValue="lQK1kDCMDDUygJYiVa8O6g==" spinCount="100000" sheet="1" selectLockedCells="1"/>
  <mergeCells count="348">
    <mergeCell ref="D18:F18"/>
    <mergeCell ref="D19:F20"/>
    <mergeCell ref="G19:G20"/>
    <mergeCell ref="D22:F23"/>
    <mergeCell ref="G22:G23"/>
    <mergeCell ref="H22:H23"/>
    <mergeCell ref="A1:I4"/>
    <mergeCell ref="A7:G9"/>
    <mergeCell ref="H7:H9"/>
    <mergeCell ref="I7:I9"/>
    <mergeCell ref="A10:A29"/>
    <mergeCell ref="B10:B29"/>
    <mergeCell ref="C10:F13"/>
    <mergeCell ref="C14:F17"/>
    <mergeCell ref="H14:H17"/>
    <mergeCell ref="C18:C25"/>
    <mergeCell ref="D24:F25"/>
    <mergeCell ref="G24:G25"/>
    <mergeCell ref="H24:H25"/>
    <mergeCell ref="C26:F29"/>
    <mergeCell ref="D21:F21"/>
    <mergeCell ref="C30:F30"/>
    <mergeCell ref="A31:A46"/>
    <mergeCell ref="B31:B46"/>
    <mergeCell ref="C31:F33"/>
    <mergeCell ref="G31:G33"/>
    <mergeCell ref="H31:H33"/>
    <mergeCell ref="C43:C46"/>
    <mergeCell ref="D43:F43"/>
    <mergeCell ref="D44:F44"/>
    <mergeCell ref="D45:F45"/>
    <mergeCell ref="D46:F46"/>
    <mergeCell ref="C47:F47"/>
    <mergeCell ref="I31:I33"/>
    <mergeCell ref="C34:F38"/>
    <mergeCell ref="H34:H38"/>
    <mergeCell ref="I34:I38"/>
    <mergeCell ref="G35:G36"/>
    <mergeCell ref="C39:C42"/>
    <mergeCell ref="D39:F39"/>
    <mergeCell ref="D40:F40"/>
    <mergeCell ref="D41:F41"/>
    <mergeCell ref="D42:F42"/>
    <mergeCell ref="H54:H56"/>
    <mergeCell ref="I54:I56"/>
    <mergeCell ref="C57:F59"/>
    <mergeCell ref="H57:H59"/>
    <mergeCell ref="I57:I59"/>
    <mergeCell ref="C60:F60"/>
    <mergeCell ref="A48:A59"/>
    <mergeCell ref="B48:B59"/>
    <mergeCell ref="C48:F50"/>
    <mergeCell ref="G48:G50"/>
    <mergeCell ref="H48:H50"/>
    <mergeCell ref="I48:I50"/>
    <mergeCell ref="C51:F53"/>
    <mergeCell ref="H51:H53"/>
    <mergeCell ref="I51:I53"/>
    <mergeCell ref="C54:F56"/>
    <mergeCell ref="A62:I64"/>
    <mergeCell ref="A65:I67"/>
    <mergeCell ref="A68:A76"/>
    <mergeCell ref="B68:B76"/>
    <mergeCell ref="C68:F70"/>
    <mergeCell ref="G68:G70"/>
    <mergeCell ref="H68:H70"/>
    <mergeCell ref="I68:I70"/>
    <mergeCell ref="C71:F73"/>
    <mergeCell ref="H71:H73"/>
    <mergeCell ref="I71:I73"/>
    <mergeCell ref="J71:J73"/>
    <mergeCell ref="C74:E76"/>
    <mergeCell ref="C77:F77"/>
    <mergeCell ref="A78:A94"/>
    <mergeCell ref="B78:B94"/>
    <mergeCell ref="C78:F80"/>
    <mergeCell ref="G78:G80"/>
    <mergeCell ref="H78:H80"/>
    <mergeCell ref="I78:I80"/>
    <mergeCell ref="I87:I89"/>
    <mergeCell ref="C90:F94"/>
    <mergeCell ref="H90:H94"/>
    <mergeCell ref="I90:I94"/>
    <mergeCell ref="G91:G92"/>
    <mergeCell ref="C81:F83"/>
    <mergeCell ref="H81:H83"/>
    <mergeCell ref="I81:I83"/>
    <mergeCell ref="C84:F86"/>
    <mergeCell ref="H84:H86"/>
    <mergeCell ref="I84:I86"/>
    <mergeCell ref="C95:F95"/>
    <mergeCell ref="A96:A110"/>
    <mergeCell ref="B96:B110"/>
    <mergeCell ref="C96:F98"/>
    <mergeCell ref="G96:G98"/>
    <mergeCell ref="H96:H98"/>
    <mergeCell ref="C107:F110"/>
    <mergeCell ref="H107:H110"/>
    <mergeCell ref="C87:F89"/>
    <mergeCell ref="H87:H89"/>
    <mergeCell ref="I107:I110"/>
    <mergeCell ref="C111:F111"/>
    <mergeCell ref="A112:F114"/>
    <mergeCell ref="G112:G114"/>
    <mergeCell ref="H112:H114"/>
    <mergeCell ref="I112:I114"/>
    <mergeCell ref="I96:I98"/>
    <mergeCell ref="C99:E103"/>
    <mergeCell ref="H99:H103"/>
    <mergeCell ref="I99:I103"/>
    <mergeCell ref="C104:F106"/>
    <mergeCell ref="H104:H106"/>
    <mergeCell ref="I104:I106"/>
    <mergeCell ref="A115:A126"/>
    <mergeCell ref="B115:B126"/>
    <mergeCell ref="C115:F117"/>
    <mergeCell ref="G115:G117"/>
    <mergeCell ref="H115:H117"/>
    <mergeCell ref="I115:I117"/>
    <mergeCell ref="C118:F121"/>
    <mergeCell ref="H118:H121"/>
    <mergeCell ref="I118:I121"/>
    <mergeCell ref="G119:G120"/>
    <mergeCell ref="I124:I125"/>
    <mergeCell ref="D126:F126"/>
    <mergeCell ref="C127:F127"/>
    <mergeCell ref="C128:F129"/>
    <mergeCell ref="G128:G129"/>
    <mergeCell ref="H128:H129"/>
    <mergeCell ref="I128:I129"/>
    <mergeCell ref="C130:F135"/>
    <mergeCell ref="C122:C126"/>
    <mergeCell ref="D122:F122"/>
    <mergeCell ref="D123:F123"/>
    <mergeCell ref="D124:F125"/>
    <mergeCell ref="G124:G125"/>
    <mergeCell ref="H124:H125"/>
    <mergeCell ref="C140:F143"/>
    <mergeCell ref="H140:H143"/>
    <mergeCell ref="I140:I143"/>
    <mergeCell ref="G141:G142"/>
    <mergeCell ref="C144:F144"/>
    <mergeCell ref="A145:A165"/>
    <mergeCell ref="B145:B165"/>
    <mergeCell ref="C145:F147"/>
    <mergeCell ref="G145:G147"/>
    <mergeCell ref="H145:H147"/>
    <mergeCell ref="A128:A143"/>
    <mergeCell ref="B128:B143"/>
    <mergeCell ref="C158:E161"/>
    <mergeCell ref="C162:E165"/>
    <mergeCell ref="H130:H135"/>
    <mergeCell ref="I130:I135"/>
    <mergeCell ref="G131:G133"/>
    <mergeCell ref="C136:F139"/>
    <mergeCell ref="G136:G137"/>
    <mergeCell ref="H136:H139"/>
    <mergeCell ref="I136:I139"/>
    <mergeCell ref="C166:F166"/>
    <mergeCell ref="A167:A180"/>
    <mergeCell ref="B167:B180"/>
    <mergeCell ref="C167:F168"/>
    <mergeCell ref="C172:F174"/>
    <mergeCell ref="I145:I147"/>
    <mergeCell ref="C148:E152"/>
    <mergeCell ref="H148:H152"/>
    <mergeCell ref="I148:I152"/>
    <mergeCell ref="C153:E157"/>
    <mergeCell ref="H153:H157"/>
    <mergeCell ref="I153:I157"/>
    <mergeCell ref="I172:I173"/>
    <mergeCell ref="C175:F177"/>
    <mergeCell ref="H175:H177"/>
    <mergeCell ref="I175:I177"/>
    <mergeCell ref="G167:G168"/>
    <mergeCell ref="H167:H168"/>
    <mergeCell ref="I167:I168"/>
    <mergeCell ref="C169:F171"/>
    <mergeCell ref="H169:H171"/>
    <mergeCell ref="I169:I171"/>
    <mergeCell ref="C181:F181"/>
    <mergeCell ref="A182:A197"/>
    <mergeCell ref="B182:B197"/>
    <mergeCell ref="C182:F184"/>
    <mergeCell ref="G182:G184"/>
    <mergeCell ref="H182:H184"/>
    <mergeCell ref="C193:F196"/>
    <mergeCell ref="H193:H196"/>
    <mergeCell ref="H172:H174"/>
    <mergeCell ref="C178:F180"/>
    <mergeCell ref="H178:H180"/>
    <mergeCell ref="I193:I196"/>
    <mergeCell ref="C197:F197"/>
    <mergeCell ref="C198:F198"/>
    <mergeCell ref="A199:F201"/>
    <mergeCell ref="G199:G201"/>
    <mergeCell ref="H199:H201"/>
    <mergeCell ref="I199:I201"/>
    <mergeCell ref="I182:I184"/>
    <mergeCell ref="C185:F188"/>
    <mergeCell ref="H185:H188"/>
    <mergeCell ref="I185:I188"/>
    <mergeCell ref="C189:F192"/>
    <mergeCell ref="H189:H192"/>
    <mergeCell ref="I189:I192"/>
    <mergeCell ref="H208:H210"/>
    <mergeCell ref="I208:I210"/>
    <mergeCell ref="C211:F217"/>
    <mergeCell ref="G211:G212"/>
    <mergeCell ref="H211:H217"/>
    <mergeCell ref="I211:I217"/>
    <mergeCell ref="G213:G214"/>
    <mergeCell ref="G215:G216"/>
    <mergeCell ref="A202:A217"/>
    <mergeCell ref="B202:B217"/>
    <mergeCell ref="C202:F204"/>
    <mergeCell ref="G202:G204"/>
    <mergeCell ref="H202:H204"/>
    <mergeCell ref="I202:I204"/>
    <mergeCell ref="C205:F207"/>
    <mergeCell ref="H205:H207"/>
    <mergeCell ref="I205:I207"/>
    <mergeCell ref="C208:F210"/>
    <mergeCell ref="I219:I220"/>
    <mergeCell ref="C221:F225"/>
    <mergeCell ref="H221:H225"/>
    <mergeCell ref="I221:I225"/>
    <mergeCell ref="C226:F230"/>
    <mergeCell ref="H226:H230"/>
    <mergeCell ref="I226:I230"/>
    <mergeCell ref="C218:F218"/>
    <mergeCell ref="A219:A233"/>
    <mergeCell ref="B219:B233"/>
    <mergeCell ref="C219:F220"/>
    <mergeCell ref="G219:G220"/>
    <mergeCell ref="H219:H220"/>
    <mergeCell ref="C231:F233"/>
    <mergeCell ref="H231:H233"/>
    <mergeCell ref="I231:I233"/>
    <mergeCell ref="C234:F234"/>
    <mergeCell ref="A235:A255"/>
    <mergeCell ref="B235:B255"/>
    <mergeCell ref="C235:F236"/>
    <mergeCell ref="G235:G236"/>
    <mergeCell ref="H235:H236"/>
    <mergeCell ref="I235:I236"/>
    <mergeCell ref="C237:F241"/>
    <mergeCell ref="G237:G238"/>
    <mergeCell ref="I247:I251"/>
    <mergeCell ref="G249:G250"/>
    <mergeCell ref="C252:F255"/>
    <mergeCell ref="H252:H255"/>
    <mergeCell ref="I252:I255"/>
    <mergeCell ref="G253:G254"/>
    <mergeCell ref="H237:H241"/>
    <mergeCell ref="I237:I241"/>
    <mergeCell ref="G239:G240"/>
    <mergeCell ref="C242:F246"/>
    <mergeCell ref="G242:G243"/>
    <mergeCell ref="H242:H246"/>
    <mergeCell ref="I242:I246"/>
    <mergeCell ref="G244:G245"/>
    <mergeCell ref="C256:F256"/>
    <mergeCell ref="C257:F260"/>
    <mergeCell ref="G257:G260"/>
    <mergeCell ref="H257:H260"/>
    <mergeCell ref="C270:F272"/>
    <mergeCell ref="H270:H272"/>
    <mergeCell ref="C247:F251"/>
    <mergeCell ref="H247:H251"/>
    <mergeCell ref="A257:A278"/>
    <mergeCell ref="B257:B278"/>
    <mergeCell ref="I257:I260"/>
    <mergeCell ref="C261:F264"/>
    <mergeCell ref="H261:H264"/>
    <mergeCell ref="I261:I264"/>
    <mergeCell ref="G262:G263"/>
    <mergeCell ref="C265:F269"/>
    <mergeCell ref="H265:H269"/>
    <mergeCell ref="I265:I269"/>
    <mergeCell ref="G267:G268"/>
    <mergeCell ref="H283:H286"/>
    <mergeCell ref="I283:I286"/>
    <mergeCell ref="G284:G285"/>
    <mergeCell ref="I270:I272"/>
    <mergeCell ref="C273:F275"/>
    <mergeCell ref="H273:H275"/>
    <mergeCell ref="I273:I275"/>
    <mergeCell ref="C279:F279"/>
    <mergeCell ref="C276:F278"/>
    <mergeCell ref="H276:H278"/>
    <mergeCell ref="C301:F301"/>
    <mergeCell ref="A302:F304"/>
    <mergeCell ref="G302:G304"/>
    <mergeCell ref="H302:H304"/>
    <mergeCell ref="I302:I304"/>
    <mergeCell ref="C287:F292"/>
    <mergeCell ref="H287:H292"/>
    <mergeCell ref="I287:I292"/>
    <mergeCell ref="G288:G289"/>
    <mergeCell ref="G290:G291"/>
    <mergeCell ref="C293:F297"/>
    <mergeCell ref="G293:G294"/>
    <mergeCell ref="H293:H297"/>
    <mergeCell ref="I293:I297"/>
    <mergeCell ref="G295:G296"/>
    <mergeCell ref="C298:F300"/>
    <mergeCell ref="A280:A300"/>
    <mergeCell ref="B280:B300"/>
    <mergeCell ref="H298:H300"/>
    <mergeCell ref="C280:F282"/>
    <mergeCell ref="G280:G282"/>
    <mergeCell ref="H280:H282"/>
    <mergeCell ref="I280:I282"/>
    <mergeCell ref="C283:F286"/>
    <mergeCell ref="C308:F312"/>
    <mergeCell ref="H308:H312"/>
    <mergeCell ref="I308:I312"/>
    <mergeCell ref="G310:G311"/>
    <mergeCell ref="C325:F329"/>
    <mergeCell ref="H325:H329"/>
    <mergeCell ref="I325:I329"/>
    <mergeCell ref="G326:G327"/>
    <mergeCell ref="D323:F323"/>
    <mergeCell ref="A318:A329"/>
    <mergeCell ref="B318:B329"/>
    <mergeCell ref="C318:F319"/>
    <mergeCell ref="G318:G319"/>
    <mergeCell ref="H318:H319"/>
    <mergeCell ref="A305:A316"/>
    <mergeCell ref="B305:B316"/>
    <mergeCell ref="C330:F330"/>
    <mergeCell ref="I318:I319"/>
    <mergeCell ref="C320:C324"/>
    <mergeCell ref="D320:F320"/>
    <mergeCell ref="D321:F321"/>
    <mergeCell ref="D322:F322"/>
    <mergeCell ref="D324:F324"/>
    <mergeCell ref="C313:F316"/>
    <mergeCell ref="H313:H316"/>
    <mergeCell ref="I313:I316"/>
    <mergeCell ref="G314:G315"/>
    <mergeCell ref="C317:F317"/>
    <mergeCell ref="C305:F307"/>
    <mergeCell ref="G305:G307"/>
    <mergeCell ref="H305:H307"/>
    <mergeCell ref="G328:G329"/>
    <mergeCell ref="I305:I307"/>
  </mergeCells>
  <conditionalFormatting sqref="H14 H34 H51 H71 H81 H99 H118 H130 H148 H169 H185 H205 H221 H237 H261 H283 H308 H24 H26:H29 H126 H313 H293 H273 H270 H265 H252 H247 H242 H153 H172 H175 H136 H140 H122:H124 H226 H231 H208 H211 H189 H193 H104 H107 H84 H87 H90 H74:H76 H54 H57 H39:H46 H158:H165 H320:H325 H18:H22">
    <cfRule type="expression" priority="10">
      <formula>COUNTIF($H$313,"Complete")=3</formula>
    </cfRule>
    <cfRule type="cellIs" dxfId="143" priority="11" operator="greaterThan">
      <formula>0</formula>
    </cfRule>
    <cfRule type="containsText" dxfId="142" priority="12" operator="containsText" text="0">
      <formula>NOT(ISERROR(SEARCH("0",H14)))</formula>
    </cfRule>
  </conditionalFormatting>
  <conditionalFormatting sqref="H178">
    <cfRule type="expression" priority="7">
      <formula>COUNTIF($H$313,"Complete")=3</formula>
    </cfRule>
    <cfRule type="cellIs" dxfId="141" priority="8" operator="greaterThan">
      <formula>0</formula>
    </cfRule>
    <cfRule type="containsText" dxfId="140" priority="9" operator="containsText" text="0">
      <formula>NOT(ISERROR(SEARCH("0",H178)))</formula>
    </cfRule>
  </conditionalFormatting>
  <conditionalFormatting sqref="H276">
    <cfRule type="expression" priority="4">
      <formula>COUNTIF($H$313,"Complete")=3</formula>
    </cfRule>
    <cfRule type="cellIs" dxfId="139" priority="5" operator="greaterThan">
      <formula>0</formula>
    </cfRule>
    <cfRule type="containsText" dxfId="138" priority="6" operator="containsText" text="0">
      <formula>NOT(ISERROR(SEARCH("0",H276)))</formula>
    </cfRule>
  </conditionalFormatting>
  <conditionalFormatting sqref="H298">
    <cfRule type="expression" priority="1">
      <formula>COUNTIF($H$313,"Complete")=3</formula>
    </cfRule>
    <cfRule type="cellIs" dxfId="137" priority="2" operator="greaterThan">
      <formula>0</formula>
    </cfRule>
    <cfRule type="containsText" dxfId="136" priority="3" operator="containsText" text="0">
      <formula>NOT(ISERROR(SEARCH("0",H298)))</formula>
    </cfRule>
  </conditionalFormatting>
  <dataValidations count="10">
    <dataValidation type="list" allowBlank="1" showInputMessage="1" showErrorMessage="1" errorTitle="Please select from the dropdown " sqref="H313 H325 H172 H175 H178" xr:uid="{F41D60A4-9197-4217-A3B9-C97498DE3385}">
      <formula1>$R$6:$R$9</formula1>
    </dataValidation>
    <dataValidation type="list" allowBlank="1" showInputMessage="1" showErrorMessage="1" sqref="H158:H165" xr:uid="{881EDF63-4D1A-497D-BCF6-663203D61784}">
      <formula1>$AB$6:$AB$9</formula1>
    </dataValidation>
    <dataValidation type="list" allowBlank="1" showInputMessage="1" showErrorMessage="1" sqref="H71" xr:uid="{A5BCA0BC-6C66-41A4-89DC-8E4100CBB3F6}">
      <formula1>$R$6:$R$9</formula1>
    </dataValidation>
    <dataValidation type="list" allowBlank="1" showInputMessage="1" showErrorMessage="1" sqref="H247" xr:uid="{25DC5841-DC51-42A1-B238-D837F14931C9}">
      <formula1>$P$6:$P$10</formula1>
    </dataValidation>
    <dataValidation type="list" allowBlank="1" showInputMessage="1" showErrorMessage="1" sqref="H226 H153 H148 H221 H99" xr:uid="{56BFF6C9-0B2B-43FD-80F9-AA4D178C8DDF}">
      <formula1>$O$6:$O$11</formula1>
    </dataValidation>
    <dataValidation type="list" allowBlank="1" showInputMessage="1" showErrorMessage="1" sqref="H74:H75" xr:uid="{A7FE6BC8-3A4D-47B2-9E92-4E8331656F14}">
      <formula1>$Y$6:$Y$8</formula1>
    </dataValidation>
    <dataValidation type="list" allowBlank="1" showInputMessage="1" showErrorMessage="1" sqref="H242 H87 H104 H208 H140 H169 H237 H231 H118 H252 H261 H273 H283 H293 H270 H136 H205 H81 H84 H51 H54 H57 H276 H298:H300" xr:uid="{A79913A8-F4FB-409F-AE5B-90B88B9306F7}">
      <formula1>$S$6:$S$9</formula1>
    </dataValidation>
    <dataValidation type="list" allowBlank="1" showInputMessage="1" showErrorMessage="1" sqref="H126 H39:H46 H76 H122:H124" xr:uid="{7EB55AD2-6A3D-4632-B4EC-048FFBBA28C5}">
      <formula1>$T$6:$T$8</formula1>
    </dataValidation>
    <dataValidation type="list" allowBlank="1" showInputMessage="1" showErrorMessage="1" errorTitle="Please select from the dropdown " sqref="H308 H34 H26:H29 H90 H107 H193 H265 H211 H130 H185 H189 H14" xr:uid="{D59BDBFF-43B6-4578-B101-A155FCD58CD3}">
      <formula1>$Q$6:$Q$10</formula1>
    </dataValidation>
    <dataValidation type="list" allowBlank="1" showInputMessage="1" showErrorMessage="1" sqref="H320:H324 H18 H24:H25 H22:H23 H19:H20 H21" xr:uid="{2D72B9C1-7CD6-024C-90EC-BF112D7308E1}">
      <formula1>$AC$6:$AC$8</formula1>
    </dataValidation>
  </dataValidations>
  <pageMargins left="0.25" right="0.25" top="0.75" bottom="0.75" header="0.3" footer="0.3"/>
  <pageSetup paperSize="9" scale="44" fitToHeight="0" orientation="landscape"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914F3-D4E2-4A98-9131-605C3265136E}">
  <sheetPr>
    <pageSetUpPr fitToPage="1"/>
  </sheetPr>
  <dimension ref="A1:XEJ410"/>
  <sheetViews>
    <sheetView zoomScale="80" zoomScaleNormal="80" zoomScalePageLayoutView="85" workbookViewId="0">
      <pane ySplit="6" topLeftCell="A376" activePane="bottomLeft" state="frozen"/>
      <selection pane="bottomLeft" activeCell="H79" sqref="H79:H82"/>
    </sheetView>
  </sheetViews>
  <sheetFormatPr baseColWidth="10" defaultColWidth="8.83203125" defaultRowHeight="14" x14ac:dyDescent="0.15"/>
  <cols>
    <col min="1" max="1" width="23.5" style="292" customWidth="1"/>
    <col min="2" max="3" width="36.5" style="6" customWidth="1"/>
    <col min="4" max="5" width="16.5" style="6" customWidth="1"/>
    <col min="6" max="6" width="62.5" style="292" customWidth="1"/>
    <col min="7" max="7" width="33.5" style="292" customWidth="1"/>
    <col min="8" max="8" width="13.5" style="95" customWidth="1"/>
    <col min="9" max="9" width="44.5" style="197" customWidth="1"/>
    <col min="10" max="10" width="35" style="292" customWidth="1"/>
    <col min="11" max="12" width="8.83203125" style="292"/>
    <col min="13" max="13" width="0" style="292" hidden="1" customWidth="1"/>
    <col min="14" max="23" width="8.83203125" style="292" hidden="1" customWidth="1"/>
    <col min="24" max="16384" width="8.83203125" style="292"/>
  </cols>
  <sheetData>
    <row r="1" spans="1:23" ht="14.25" customHeight="1" x14ac:dyDescent="0.15">
      <c r="A1" s="1227" t="s">
        <v>2485</v>
      </c>
      <c r="B1" s="1228"/>
      <c r="C1" s="1228"/>
      <c r="D1" s="1228"/>
      <c r="E1" s="1228"/>
      <c r="F1" s="1228"/>
      <c r="G1" s="1228"/>
      <c r="H1" s="1228"/>
      <c r="I1" s="1229"/>
    </row>
    <row r="2" spans="1:23" ht="14.25" customHeight="1" x14ac:dyDescent="0.15">
      <c r="A2" s="1230"/>
      <c r="B2" s="1231"/>
      <c r="C2" s="1231"/>
      <c r="D2" s="1231"/>
      <c r="E2" s="1231"/>
      <c r="F2" s="1231"/>
      <c r="G2" s="1231"/>
      <c r="H2" s="1231"/>
      <c r="I2" s="1232"/>
    </row>
    <row r="3" spans="1:23" ht="14.25" customHeight="1" x14ac:dyDescent="0.15">
      <c r="A3" s="1230"/>
      <c r="B3" s="1231"/>
      <c r="C3" s="1231"/>
      <c r="D3" s="1231"/>
      <c r="E3" s="1231"/>
      <c r="F3" s="1231"/>
      <c r="G3" s="1231"/>
      <c r="H3" s="1231"/>
      <c r="I3" s="1232"/>
    </row>
    <row r="4" spans="1:23" ht="14.25" customHeight="1" x14ac:dyDescent="0.15">
      <c r="A4" s="1233"/>
      <c r="B4" s="1234"/>
      <c r="C4" s="1234"/>
      <c r="D4" s="1234"/>
      <c r="E4" s="1234"/>
      <c r="F4" s="1234"/>
      <c r="G4" s="1234"/>
      <c r="H4" s="1234"/>
      <c r="I4" s="1235"/>
    </row>
    <row r="5" spans="1:23" ht="18" x14ac:dyDescent="0.15">
      <c r="A5" s="687" t="s">
        <v>12</v>
      </c>
      <c r="B5" s="687" t="s">
        <v>13</v>
      </c>
      <c r="C5" s="687" t="s">
        <v>14</v>
      </c>
      <c r="D5" s="687"/>
      <c r="E5" s="687"/>
      <c r="F5" s="687"/>
      <c r="G5" s="687" t="s">
        <v>15</v>
      </c>
      <c r="H5" s="687" t="s">
        <v>16</v>
      </c>
      <c r="I5" s="1236" t="s">
        <v>1951</v>
      </c>
      <c r="J5" s="188"/>
      <c r="K5" s="189"/>
      <c r="L5" s="189"/>
    </row>
    <row r="6" spans="1:23" ht="43" customHeight="1" x14ac:dyDescent="0.15">
      <c r="A6" s="690"/>
      <c r="B6" s="690"/>
      <c r="C6" s="690"/>
      <c r="D6" s="690"/>
      <c r="E6" s="690"/>
      <c r="F6" s="690"/>
      <c r="G6" s="690"/>
      <c r="H6" s="690"/>
      <c r="I6" s="1237"/>
      <c r="J6" s="188"/>
      <c r="K6" s="189"/>
      <c r="L6" s="189"/>
    </row>
    <row r="7" spans="1:23" ht="14" customHeight="1" x14ac:dyDescent="0.15">
      <c r="A7" s="1192" t="s">
        <v>1952</v>
      </c>
      <c r="B7" s="1192"/>
      <c r="C7" s="1192"/>
      <c r="D7" s="1192"/>
      <c r="E7" s="1192"/>
      <c r="F7" s="1192"/>
      <c r="G7" s="1192"/>
      <c r="H7" s="1238"/>
      <c r="I7" s="1238"/>
      <c r="J7" s="188"/>
      <c r="K7" s="189"/>
      <c r="L7" s="189"/>
    </row>
    <row r="8" spans="1:23" ht="14.25" customHeight="1" x14ac:dyDescent="0.15">
      <c r="A8" s="1194"/>
      <c r="B8" s="1194"/>
      <c r="C8" s="1194"/>
      <c r="D8" s="1194"/>
      <c r="E8" s="1194"/>
      <c r="F8" s="1194"/>
      <c r="G8" s="1194"/>
      <c r="H8" s="1239"/>
      <c r="I8" s="1239"/>
      <c r="J8" s="188"/>
      <c r="K8" s="189"/>
      <c r="L8" s="189"/>
    </row>
    <row r="9" spans="1:23" ht="14.25" customHeight="1" x14ac:dyDescent="0.15">
      <c r="A9" s="1196"/>
      <c r="B9" s="1196"/>
      <c r="C9" s="1196"/>
      <c r="D9" s="1196"/>
      <c r="E9" s="1196"/>
      <c r="F9" s="1196"/>
      <c r="G9" s="1196"/>
      <c r="H9" s="1240"/>
      <c r="I9" s="1240"/>
      <c r="J9" s="188"/>
      <c r="K9" s="189"/>
      <c r="L9" s="189"/>
    </row>
    <row r="10" spans="1:23" ht="14.25" customHeight="1" x14ac:dyDescent="0.15">
      <c r="A10" s="919" t="s">
        <v>2355</v>
      </c>
      <c r="B10" s="816" t="s">
        <v>1158</v>
      </c>
      <c r="C10" s="742" t="s">
        <v>2123</v>
      </c>
      <c r="D10" s="743"/>
      <c r="E10" s="743"/>
      <c r="F10" s="744"/>
      <c r="G10" s="594"/>
      <c r="H10" s="955"/>
      <c r="I10" s="1047"/>
    </row>
    <row r="11" spans="1:23" ht="14.25" customHeight="1" x14ac:dyDescent="0.15">
      <c r="A11" s="919"/>
      <c r="B11" s="815"/>
      <c r="C11" s="745"/>
      <c r="D11" s="746"/>
      <c r="E11" s="746"/>
      <c r="F11" s="747"/>
      <c r="G11" s="767"/>
      <c r="H11" s="956"/>
      <c r="I11" s="1048"/>
    </row>
    <row r="12" spans="1:23" ht="14.25" customHeight="1" x14ac:dyDescent="0.15">
      <c r="A12" s="919"/>
      <c r="B12" s="815"/>
      <c r="C12" s="745"/>
      <c r="D12" s="746"/>
      <c r="E12" s="746"/>
      <c r="F12" s="747"/>
      <c r="G12" s="767"/>
      <c r="H12" s="956"/>
      <c r="I12" s="1048"/>
    </row>
    <row r="13" spans="1:23" ht="14.25" customHeight="1" x14ac:dyDescent="0.15">
      <c r="A13" s="919"/>
      <c r="B13" s="815"/>
      <c r="C13" s="748"/>
      <c r="D13" s="749"/>
      <c r="E13" s="749"/>
      <c r="F13" s="750"/>
      <c r="G13" s="595"/>
      <c r="H13" s="957"/>
      <c r="I13" s="1049"/>
    </row>
    <row r="14" spans="1:23" ht="14.25" customHeight="1" x14ac:dyDescent="0.15">
      <c r="A14" s="919"/>
      <c r="B14" s="815"/>
      <c r="C14" s="908" t="s">
        <v>2356</v>
      </c>
      <c r="D14" s="908"/>
      <c r="E14" s="908"/>
      <c r="F14" s="654"/>
      <c r="G14" s="356" t="s">
        <v>23</v>
      </c>
      <c r="H14" s="588"/>
      <c r="I14" s="1044"/>
    </row>
    <row r="15" spans="1:23" ht="14.25" customHeight="1" x14ac:dyDescent="0.15">
      <c r="A15" s="919"/>
      <c r="B15" s="815"/>
      <c r="C15" s="908"/>
      <c r="D15" s="908"/>
      <c r="E15" s="908"/>
      <c r="F15" s="654"/>
      <c r="G15" s="356" t="s">
        <v>24</v>
      </c>
      <c r="H15" s="589"/>
      <c r="I15" s="1044"/>
      <c r="M15" s="292">
        <v>4</v>
      </c>
      <c r="N15" s="292">
        <v>4</v>
      </c>
      <c r="O15" s="292">
        <v>4</v>
      </c>
      <c r="P15" s="292">
        <v>1</v>
      </c>
      <c r="Q15" s="292">
        <v>4</v>
      </c>
      <c r="R15" s="292">
        <v>4</v>
      </c>
      <c r="S15" s="292">
        <v>1.5</v>
      </c>
      <c r="T15" s="292">
        <v>4</v>
      </c>
      <c r="U15" s="292">
        <v>2</v>
      </c>
      <c r="V15" s="292">
        <v>4</v>
      </c>
      <c r="W15" s="292">
        <v>4</v>
      </c>
    </row>
    <row r="16" spans="1:23" ht="14.25" customHeight="1" x14ac:dyDescent="0.15">
      <c r="A16" s="919"/>
      <c r="B16" s="815"/>
      <c r="C16" s="908"/>
      <c r="D16" s="908"/>
      <c r="E16" s="908"/>
      <c r="F16" s="654"/>
      <c r="G16" s="356" t="s">
        <v>25</v>
      </c>
      <c r="H16" s="589"/>
      <c r="I16" s="1044"/>
      <c r="M16" s="292">
        <v>3</v>
      </c>
      <c r="N16" s="292">
        <v>3</v>
      </c>
      <c r="O16" s="292">
        <v>2</v>
      </c>
      <c r="P16" s="292">
        <v>0</v>
      </c>
      <c r="Q16" s="292">
        <v>1</v>
      </c>
      <c r="R16" s="292">
        <v>2</v>
      </c>
      <c r="S16" s="292">
        <v>0</v>
      </c>
      <c r="T16" s="292">
        <v>3</v>
      </c>
      <c r="U16" s="292">
        <v>0</v>
      </c>
      <c r="V16" s="292">
        <v>3</v>
      </c>
      <c r="W16" s="292">
        <v>3</v>
      </c>
    </row>
    <row r="17" spans="1:23" ht="14.25" customHeight="1" x14ac:dyDescent="0.15">
      <c r="A17" s="919"/>
      <c r="B17" s="815"/>
      <c r="C17" s="908"/>
      <c r="D17" s="908"/>
      <c r="E17" s="908"/>
      <c r="F17" s="654"/>
      <c r="G17" s="356" t="s">
        <v>26</v>
      </c>
      <c r="H17" s="590"/>
      <c r="I17" s="1044"/>
      <c r="M17" s="292">
        <v>1</v>
      </c>
      <c r="N17" s="292">
        <v>2</v>
      </c>
      <c r="O17" s="292">
        <v>1</v>
      </c>
      <c r="Q17" s="292">
        <v>0</v>
      </c>
      <c r="R17" s="292">
        <v>0</v>
      </c>
      <c r="T17" s="292">
        <v>2</v>
      </c>
      <c r="V17" s="292">
        <v>1</v>
      </c>
      <c r="W17" s="292">
        <v>0</v>
      </c>
    </row>
    <row r="18" spans="1:23" ht="14.25" customHeight="1" x14ac:dyDescent="0.15">
      <c r="A18" s="919"/>
      <c r="B18" s="815"/>
      <c r="C18" s="908" t="s">
        <v>2357</v>
      </c>
      <c r="D18" s="633" t="s">
        <v>1906</v>
      </c>
      <c r="E18" s="646"/>
      <c r="F18" s="647"/>
      <c r="G18" s="344" t="s">
        <v>29</v>
      </c>
      <c r="H18" s="348"/>
      <c r="I18" s="372"/>
      <c r="M18" s="292">
        <v>0</v>
      </c>
      <c r="N18" s="292">
        <v>0</v>
      </c>
      <c r="O18" s="292">
        <v>0</v>
      </c>
      <c r="T18" s="292">
        <v>1</v>
      </c>
      <c r="V18" s="292">
        <v>0</v>
      </c>
    </row>
    <row r="19" spans="1:23" ht="14.25" customHeight="1" x14ac:dyDescent="0.15">
      <c r="A19" s="919"/>
      <c r="B19" s="815"/>
      <c r="C19" s="908"/>
      <c r="D19" s="633" t="s">
        <v>1907</v>
      </c>
      <c r="E19" s="646"/>
      <c r="F19" s="647"/>
      <c r="G19" s="586" t="s">
        <v>29</v>
      </c>
      <c r="H19" s="588"/>
      <c r="I19" s="1074"/>
      <c r="T19" s="292">
        <v>0</v>
      </c>
    </row>
    <row r="20" spans="1:23" ht="14.25" customHeight="1" x14ac:dyDescent="0.15">
      <c r="A20" s="919"/>
      <c r="B20" s="815"/>
      <c r="C20" s="908"/>
      <c r="D20" s="651"/>
      <c r="E20" s="652"/>
      <c r="F20" s="653"/>
      <c r="G20" s="587"/>
      <c r="H20" s="590"/>
      <c r="I20" s="1076"/>
      <c r="T20" s="292">
        <v>0.5</v>
      </c>
    </row>
    <row r="21" spans="1:23" ht="14.25" customHeight="1" x14ac:dyDescent="0.15">
      <c r="A21" s="919"/>
      <c r="B21" s="815"/>
      <c r="C21" s="908"/>
      <c r="D21" s="633" t="s">
        <v>1908</v>
      </c>
      <c r="E21" s="646"/>
      <c r="F21" s="647"/>
      <c r="G21" s="586" t="s">
        <v>29</v>
      </c>
      <c r="H21" s="588"/>
      <c r="I21" s="1074"/>
      <c r="T21" s="292">
        <v>0.3</v>
      </c>
    </row>
    <row r="22" spans="1:23" ht="14.25" customHeight="1" x14ac:dyDescent="0.15">
      <c r="A22" s="919"/>
      <c r="B22" s="815"/>
      <c r="C22" s="908"/>
      <c r="D22" s="651"/>
      <c r="E22" s="652"/>
      <c r="F22" s="653"/>
      <c r="G22" s="587"/>
      <c r="H22" s="590"/>
      <c r="I22" s="1076"/>
      <c r="T22" s="292">
        <v>0.2</v>
      </c>
    </row>
    <row r="23" spans="1:23" ht="14.25" customHeight="1" x14ac:dyDescent="0.15">
      <c r="A23" s="919"/>
      <c r="B23" s="815"/>
      <c r="C23" s="908"/>
      <c r="D23" s="633" t="s">
        <v>1909</v>
      </c>
      <c r="E23" s="646"/>
      <c r="F23" s="647"/>
      <c r="G23" s="586" t="s">
        <v>33</v>
      </c>
      <c r="H23" s="588"/>
      <c r="I23" s="1074"/>
    </row>
    <row r="24" spans="1:23" ht="14.25" customHeight="1" x14ac:dyDescent="0.15">
      <c r="A24" s="919"/>
      <c r="B24" s="815"/>
      <c r="C24" s="908"/>
      <c r="D24" s="651"/>
      <c r="E24" s="652"/>
      <c r="F24" s="653"/>
      <c r="G24" s="587"/>
      <c r="H24" s="590"/>
      <c r="I24" s="1076"/>
    </row>
    <row r="25" spans="1:23" ht="14.25" customHeight="1" x14ac:dyDescent="0.15">
      <c r="A25" s="919"/>
      <c r="B25" s="815"/>
      <c r="C25" s="908" t="s">
        <v>2358</v>
      </c>
      <c r="D25" s="908"/>
      <c r="E25" s="908"/>
      <c r="F25" s="654"/>
      <c r="G25" s="356" t="s">
        <v>23</v>
      </c>
      <c r="H25" s="588"/>
      <c r="I25" s="1180"/>
    </row>
    <row r="26" spans="1:23" ht="14.25" customHeight="1" x14ac:dyDescent="0.15">
      <c r="A26" s="919"/>
      <c r="B26" s="815"/>
      <c r="C26" s="908"/>
      <c r="D26" s="908"/>
      <c r="E26" s="908"/>
      <c r="F26" s="654"/>
      <c r="G26" s="356" t="s">
        <v>35</v>
      </c>
      <c r="H26" s="589"/>
      <c r="I26" s="1180"/>
    </row>
    <row r="27" spans="1:23" ht="14.25" customHeight="1" x14ac:dyDescent="0.15">
      <c r="A27" s="919"/>
      <c r="B27" s="815"/>
      <c r="C27" s="908"/>
      <c r="D27" s="908"/>
      <c r="E27" s="908"/>
      <c r="F27" s="654"/>
      <c r="G27" s="356" t="s">
        <v>36</v>
      </c>
      <c r="H27" s="589"/>
      <c r="I27" s="1180"/>
    </row>
    <row r="28" spans="1:23" ht="14.25" customHeight="1" x14ac:dyDescent="0.15">
      <c r="A28" s="919"/>
      <c r="B28" s="840"/>
      <c r="C28" s="908"/>
      <c r="D28" s="908"/>
      <c r="E28" s="908"/>
      <c r="F28" s="654"/>
      <c r="G28" s="356" t="s">
        <v>26</v>
      </c>
      <c r="H28" s="590"/>
      <c r="I28" s="1180"/>
    </row>
    <row r="29" spans="1:23" ht="14.25" customHeight="1" x14ac:dyDescent="0.15">
      <c r="A29" s="326"/>
      <c r="B29" s="132"/>
      <c r="C29" s="709" t="s">
        <v>1890</v>
      </c>
      <c r="D29" s="709"/>
      <c r="E29" s="709"/>
      <c r="F29" s="709"/>
      <c r="G29" s="295" t="s">
        <v>38</v>
      </c>
      <c r="H29" s="87">
        <f>SUM(H14:H28)/3</f>
        <v>0</v>
      </c>
      <c r="I29" s="190"/>
    </row>
    <row r="30" spans="1:23" ht="14.25" customHeight="1" x14ac:dyDescent="0.15">
      <c r="A30" s="919" t="s">
        <v>2359</v>
      </c>
      <c r="B30" s="816" t="s">
        <v>2124</v>
      </c>
      <c r="C30" s="742" t="s">
        <v>1904</v>
      </c>
      <c r="D30" s="743"/>
      <c r="E30" s="743"/>
      <c r="F30" s="744"/>
      <c r="G30" s="594"/>
      <c r="H30" s="955"/>
      <c r="I30" s="1047"/>
    </row>
    <row r="31" spans="1:23" ht="14.25" customHeight="1" x14ac:dyDescent="0.15">
      <c r="A31" s="919"/>
      <c r="B31" s="815"/>
      <c r="C31" s="745"/>
      <c r="D31" s="746"/>
      <c r="E31" s="746"/>
      <c r="F31" s="747"/>
      <c r="G31" s="767"/>
      <c r="H31" s="956"/>
      <c r="I31" s="1048"/>
    </row>
    <row r="32" spans="1:23" ht="14.25" customHeight="1" x14ac:dyDescent="0.15">
      <c r="A32" s="919"/>
      <c r="B32" s="815"/>
      <c r="C32" s="748"/>
      <c r="D32" s="749"/>
      <c r="E32" s="749"/>
      <c r="F32" s="750"/>
      <c r="G32" s="595"/>
      <c r="H32" s="957"/>
      <c r="I32" s="1049"/>
    </row>
    <row r="33" spans="1:10" ht="14.25" customHeight="1" x14ac:dyDescent="0.15">
      <c r="A33" s="919"/>
      <c r="B33" s="815"/>
      <c r="C33" s="908" t="s">
        <v>2360</v>
      </c>
      <c r="D33" s="908"/>
      <c r="E33" s="908"/>
      <c r="F33" s="654"/>
      <c r="G33" s="356" t="s">
        <v>23</v>
      </c>
      <c r="H33" s="588"/>
      <c r="I33" s="1180"/>
    </row>
    <row r="34" spans="1:10" ht="14.25" customHeight="1" x14ac:dyDescent="0.15">
      <c r="A34" s="919"/>
      <c r="B34" s="815"/>
      <c r="C34" s="908"/>
      <c r="D34" s="908"/>
      <c r="E34" s="908"/>
      <c r="F34" s="654"/>
      <c r="G34" s="586" t="s">
        <v>2110</v>
      </c>
      <c r="H34" s="589"/>
      <c r="I34" s="1180"/>
    </row>
    <row r="35" spans="1:10" ht="14.25" customHeight="1" x14ac:dyDescent="0.15">
      <c r="A35" s="919"/>
      <c r="B35" s="815"/>
      <c r="C35" s="908"/>
      <c r="D35" s="908"/>
      <c r="E35" s="908"/>
      <c r="F35" s="654"/>
      <c r="G35" s="587"/>
      <c r="H35" s="589"/>
      <c r="I35" s="1180"/>
    </row>
    <row r="36" spans="1:10" ht="14.25" customHeight="1" x14ac:dyDescent="0.15">
      <c r="A36" s="919"/>
      <c r="B36" s="815"/>
      <c r="C36" s="908"/>
      <c r="D36" s="908"/>
      <c r="E36" s="908"/>
      <c r="F36" s="654"/>
      <c r="G36" s="356" t="s">
        <v>522</v>
      </c>
      <c r="H36" s="589"/>
      <c r="I36" s="1180"/>
    </row>
    <row r="37" spans="1:10" ht="14.25" customHeight="1" x14ac:dyDescent="0.15">
      <c r="A37" s="919"/>
      <c r="B37" s="815"/>
      <c r="C37" s="908"/>
      <c r="D37" s="908"/>
      <c r="E37" s="908"/>
      <c r="F37" s="654"/>
      <c r="G37" s="356" t="s">
        <v>26</v>
      </c>
      <c r="H37" s="590"/>
      <c r="I37" s="1180"/>
    </row>
    <row r="38" spans="1:10" ht="14.25" customHeight="1" x14ac:dyDescent="0.15">
      <c r="A38" s="919"/>
      <c r="B38" s="815"/>
      <c r="C38" s="538" t="s">
        <v>2361</v>
      </c>
      <c r="D38" s="539"/>
      <c r="E38" s="540"/>
      <c r="F38" s="594" t="s">
        <v>1905</v>
      </c>
      <c r="G38" s="586" t="s">
        <v>29</v>
      </c>
      <c r="H38" s="588"/>
      <c r="I38" s="1074"/>
    </row>
    <row r="39" spans="1:10" ht="14.25" customHeight="1" x14ac:dyDescent="0.15">
      <c r="A39" s="919"/>
      <c r="B39" s="815"/>
      <c r="C39" s="541"/>
      <c r="D39" s="542"/>
      <c r="E39" s="543"/>
      <c r="F39" s="595"/>
      <c r="G39" s="587"/>
      <c r="H39" s="590"/>
      <c r="I39" s="1076"/>
    </row>
    <row r="40" spans="1:10" ht="14.25" customHeight="1" x14ac:dyDescent="0.15">
      <c r="A40" s="919"/>
      <c r="B40" s="815"/>
      <c r="C40" s="541"/>
      <c r="D40" s="542"/>
      <c r="E40" s="543"/>
      <c r="F40" s="367" t="s">
        <v>525</v>
      </c>
      <c r="G40" s="356" t="s">
        <v>29</v>
      </c>
      <c r="H40" s="352"/>
      <c r="I40" s="388"/>
    </row>
    <row r="41" spans="1:10" ht="14.25" customHeight="1" x14ac:dyDescent="0.15">
      <c r="A41" s="919"/>
      <c r="B41" s="815"/>
      <c r="C41" s="541"/>
      <c r="D41" s="542"/>
      <c r="E41" s="543"/>
      <c r="F41" s="367" t="s">
        <v>526</v>
      </c>
      <c r="G41" s="356" t="s">
        <v>29</v>
      </c>
      <c r="H41" s="352"/>
      <c r="I41" s="388"/>
    </row>
    <row r="42" spans="1:10" ht="14.25" customHeight="1" x14ac:dyDescent="0.15">
      <c r="A42" s="919"/>
      <c r="B42" s="815"/>
      <c r="C42" s="541"/>
      <c r="D42" s="542"/>
      <c r="E42" s="543"/>
      <c r="F42" s="367" t="s">
        <v>1805</v>
      </c>
      <c r="G42" s="356" t="s">
        <v>33</v>
      </c>
      <c r="H42" s="352"/>
      <c r="I42" s="388"/>
    </row>
    <row r="43" spans="1:10" ht="14.25" customHeight="1" x14ac:dyDescent="0.15">
      <c r="A43" s="919"/>
      <c r="B43" s="815"/>
      <c r="C43" s="538" t="s">
        <v>2362</v>
      </c>
      <c r="D43" s="539"/>
      <c r="E43" s="540"/>
      <c r="F43" s="367" t="s">
        <v>529</v>
      </c>
      <c r="G43" s="356" t="s">
        <v>29</v>
      </c>
      <c r="H43" s="352"/>
      <c r="I43" s="388"/>
    </row>
    <row r="44" spans="1:10" ht="14.25" customHeight="1" x14ac:dyDescent="0.15">
      <c r="A44" s="919"/>
      <c r="B44" s="815"/>
      <c r="C44" s="541"/>
      <c r="D44" s="542"/>
      <c r="E44" s="543"/>
      <c r="F44" s="367" t="s">
        <v>2158</v>
      </c>
      <c r="G44" s="356" t="s">
        <v>29</v>
      </c>
      <c r="H44" s="352"/>
      <c r="I44" s="388"/>
    </row>
    <row r="45" spans="1:10" ht="14.25" customHeight="1" x14ac:dyDescent="0.15">
      <c r="A45" s="919"/>
      <c r="B45" s="815"/>
      <c r="C45" s="541"/>
      <c r="D45" s="542"/>
      <c r="E45" s="543"/>
      <c r="F45" s="367" t="s">
        <v>1806</v>
      </c>
      <c r="G45" s="356" t="s">
        <v>29</v>
      </c>
      <c r="H45" s="352"/>
      <c r="I45" s="388"/>
    </row>
    <row r="46" spans="1:10" ht="14.25" customHeight="1" x14ac:dyDescent="0.15">
      <c r="A46" s="919"/>
      <c r="B46" s="840"/>
      <c r="C46" s="544"/>
      <c r="D46" s="545"/>
      <c r="E46" s="546"/>
      <c r="F46" s="367" t="s">
        <v>531</v>
      </c>
      <c r="G46" s="356" t="s">
        <v>33</v>
      </c>
      <c r="H46" s="352"/>
      <c r="I46" s="388"/>
    </row>
    <row r="47" spans="1:10" ht="14.25" customHeight="1" x14ac:dyDescent="0.15">
      <c r="A47" s="480"/>
      <c r="B47" s="481"/>
      <c r="C47" s="481"/>
      <c r="D47" s="481"/>
      <c r="E47" s="481"/>
      <c r="F47" s="482" t="s">
        <v>2363</v>
      </c>
      <c r="G47" s="483" t="s">
        <v>38</v>
      </c>
      <c r="H47" s="87">
        <f>SUM(H33:H46)/3</f>
        <v>0</v>
      </c>
      <c r="I47" s="484"/>
    </row>
    <row r="48" spans="1:10" ht="14.25" customHeight="1" x14ac:dyDescent="0.15">
      <c r="A48" s="599" t="s">
        <v>1160</v>
      </c>
      <c r="B48" s="816" t="s">
        <v>2364</v>
      </c>
      <c r="C48" s="522" t="s">
        <v>2365</v>
      </c>
      <c r="D48" s="523"/>
      <c r="E48" s="523"/>
      <c r="F48" s="524"/>
      <c r="G48" s="594"/>
      <c r="H48" s="594"/>
      <c r="I48" s="727"/>
      <c r="J48" s="93"/>
    </row>
    <row r="49" spans="1:10" ht="14.25" customHeight="1" x14ac:dyDescent="0.15">
      <c r="A49" s="600"/>
      <c r="B49" s="815"/>
      <c r="C49" s="583"/>
      <c r="D49" s="584"/>
      <c r="E49" s="584"/>
      <c r="F49" s="585"/>
      <c r="G49" s="767"/>
      <c r="H49" s="767"/>
      <c r="I49" s="728"/>
      <c r="J49" s="93"/>
    </row>
    <row r="50" spans="1:10" ht="14.25" customHeight="1" x14ac:dyDescent="0.15">
      <c r="A50" s="600"/>
      <c r="B50" s="815"/>
      <c r="C50" s="525"/>
      <c r="D50" s="526"/>
      <c r="E50" s="526"/>
      <c r="F50" s="527"/>
      <c r="G50" s="595"/>
      <c r="H50" s="595"/>
      <c r="I50" s="729"/>
      <c r="J50" s="93"/>
    </row>
    <row r="51" spans="1:10" ht="14.25" customHeight="1" x14ac:dyDescent="0.15">
      <c r="A51" s="600"/>
      <c r="B51" s="815"/>
      <c r="C51" s="908" t="s">
        <v>2366</v>
      </c>
      <c r="D51" s="908"/>
      <c r="E51" s="908"/>
      <c r="F51" s="654"/>
      <c r="G51" s="356" t="s">
        <v>2367</v>
      </c>
      <c r="H51" s="588"/>
      <c r="I51" s="1180"/>
      <c r="J51" s="93"/>
    </row>
    <row r="52" spans="1:10" ht="14.25" customHeight="1" x14ac:dyDescent="0.15">
      <c r="A52" s="600"/>
      <c r="B52" s="815"/>
      <c r="C52" s="908"/>
      <c r="D52" s="908"/>
      <c r="E52" s="908"/>
      <c r="F52" s="654"/>
      <c r="G52" s="356" t="s">
        <v>1161</v>
      </c>
      <c r="H52" s="589"/>
      <c r="I52" s="1180"/>
      <c r="J52" s="93"/>
    </row>
    <row r="53" spans="1:10" ht="14.25" customHeight="1" x14ac:dyDescent="0.15">
      <c r="A53" s="600"/>
      <c r="B53" s="815"/>
      <c r="C53" s="908"/>
      <c r="D53" s="908"/>
      <c r="E53" s="908"/>
      <c r="F53" s="654"/>
      <c r="G53" s="356" t="s">
        <v>1162</v>
      </c>
      <c r="H53" s="589"/>
      <c r="I53" s="1180"/>
      <c r="J53" s="93"/>
    </row>
    <row r="54" spans="1:10" ht="14.25" customHeight="1" x14ac:dyDescent="0.15">
      <c r="A54" s="600"/>
      <c r="B54" s="815"/>
      <c r="C54" s="908"/>
      <c r="D54" s="908"/>
      <c r="E54" s="908"/>
      <c r="F54" s="654"/>
      <c r="G54" s="356" t="s">
        <v>26</v>
      </c>
      <c r="H54" s="590"/>
      <c r="I54" s="1180"/>
      <c r="J54" s="93"/>
    </row>
    <row r="55" spans="1:10" ht="14.25" customHeight="1" x14ac:dyDescent="0.15">
      <c r="A55" s="600"/>
      <c r="B55" s="815"/>
      <c r="C55" s="908" t="s">
        <v>2368</v>
      </c>
      <c r="D55" s="908"/>
      <c r="E55" s="908"/>
      <c r="F55" s="654"/>
      <c r="G55" s="356" t="s">
        <v>2369</v>
      </c>
      <c r="H55" s="588"/>
      <c r="I55" s="1180"/>
      <c r="J55" s="93"/>
    </row>
    <row r="56" spans="1:10" ht="14.25" customHeight="1" x14ac:dyDescent="0.15">
      <c r="A56" s="600"/>
      <c r="B56" s="815"/>
      <c r="C56" s="908"/>
      <c r="D56" s="908"/>
      <c r="E56" s="908"/>
      <c r="F56" s="654"/>
      <c r="G56" s="356" t="s">
        <v>1161</v>
      </c>
      <c r="H56" s="589"/>
      <c r="I56" s="1180"/>
      <c r="J56" s="93"/>
    </row>
    <row r="57" spans="1:10" ht="14.25" customHeight="1" x14ac:dyDescent="0.15">
      <c r="A57" s="600"/>
      <c r="B57" s="815"/>
      <c r="C57" s="908"/>
      <c r="D57" s="908"/>
      <c r="E57" s="908"/>
      <c r="F57" s="654"/>
      <c r="G57" s="356" t="s">
        <v>1162</v>
      </c>
      <c r="H57" s="589"/>
      <c r="I57" s="1180"/>
      <c r="J57" s="93"/>
    </row>
    <row r="58" spans="1:10" ht="14.25" customHeight="1" x14ac:dyDescent="0.15">
      <c r="A58" s="600"/>
      <c r="B58" s="815"/>
      <c r="C58" s="908"/>
      <c r="D58" s="908"/>
      <c r="E58" s="908"/>
      <c r="F58" s="654"/>
      <c r="G58" s="356" t="s">
        <v>26</v>
      </c>
      <c r="H58" s="590"/>
      <c r="I58" s="1180"/>
      <c r="J58" s="93"/>
    </row>
    <row r="59" spans="1:10" ht="14.25" customHeight="1" x14ac:dyDescent="0.15">
      <c r="A59" s="600"/>
      <c r="B59" s="815"/>
      <c r="C59" s="908" t="s">
        <v>2370</v>
      </c>
      <c r="D59" s="908"/>
      <c r="E59" s="908"/>
      <c r="F59" s="654"/>
      <c r="G59" s="356" t="s">
        <v>23</v>
      </c>
      <c r="H59" s="588"/>
      <c r="I59" s="1180"/>
      <c r="J59" s="93"/>
    </row>
    <row r="60" spans="1:10" ht="14.25" customHeight="1" x14ac:dyDescent="0.15">
      <c r="A60" s="600"/>
      <c r="B60" s="815"/>
      <c r="C60" s="908"/>
      <c r="D60" s="908"/>
      <c r="E60" s="908"/>
      <c r="F60" s="654"/>
      <c r="G60" s="356" t="s">
        <v>1163</v>
      </c>
      <c r="H60" s="589"/>
      <c r="I60" s="1180"/>
      <c r="J60" s="93"/>
    </row>
    <row r="61" spans="1:10" ht="14.25" customHeight="1" x14ac:dyDescent="0.15">
      <c r="A61" s="600"/>
      <c r="B61" s="815"/>
      <c r="C61" s="908"/>
      <c r="D61" s="908"/>
      <c r="E61" s="908"/>
      <c r="F61" s="654"/>
      <c r="G61" s="356" t="s">
        <v>1164</v>
      </c>
      <c r="H61" s="589"/>
      <c r="I61" s="1180"/>
      <c r="J61" s="93"/>
    </row>
    <row r="62" spans="1:10" ht="14.25" customHeight="1" x14ac:dyDescent="0.15">
      <c r="A62" s="601"/>
      <c r="B62" s="840"/>
      <c r="C62" s="908"/>
      <c r="D62" s="908"/>
      <c r="E62" s="908"/>
      <c r="F62" s="654"/>
      <c r="G62" s="356" t="s">
        <v>26</v>
      </c>
      <c r="H62" s="590"/>
      <c r="I62" s="1180"/>
    </row>
    <row r="63" spans="1:10" ht="14.25" customHeight="1" x14ac:dyDescent="0.15">
      <c r="A63" s="191"/>
      <c r="B63" s="132"/>
      <c r="C63" s="709" t="s">
        <v>1165</v>
      </c>
      <c r="D63" s="709"/>
      <c r="E63" s="709"/>
      <c r="F63" s="709"/>
      <c r="G63" s="295" t="s">
        <v>38</v>
      </c>
      <c r="H63" s="87">
        <f>SUM(H51:H62)/3</f>
        <v>0</v>
      </c>
      <c r="I63" s="190"/>
    </row>
    <row r="64" spans="1:10" s="6" customFormat="1" ht="14.25" customHeight="1" x14ac:dyDescent="0.15">
      <c r="A64" s="919" t="s">
        <v>2371</v>
      </c>
      <c r="B64" s="816" t="s">
        <v>2125</v>
      </c>
      <c r="C64" s="522" t="s">
        <v>2126</v>
      </c>
      <c r="D64" s="523"/>
      <c r="E64" s="523"/>
      <c r="F64" s="524"/>
      <c r="G64" s="586"/>
      <c r="H64" s="1223"/>
      <c r="I64" s="1225"/>
    </row>
    <row r="65" spans="1:9" s="6" customFormat="1" ht="14.25" customHeight="1" x14ac:dyDescent="0.15">
      <c r="A65" s="919"/>
      <c r="B65" s="815"/>
      <c r="C65" s="525"/>
      <c r="D65" s="526"/>
      <c r="E65" s="526"/>
      <c r="F65" s="527"/>
      <c r="G65" s="587"/>
      <c r="H65" s="1224"/>
      <c r="I65" s="1226"/>
    </row>
    <row r="66" spans="1:9" ht="14.25" customHeight="1" x14ac:dyDescent="0.15">
      <c r="A66" s="919"/>
      <c r="B66" s="815"/>
      <c r="C66" s="908" t="s">
        <v>2372</v>
      </c>
      <c r="D66" s="908"/>
      <c r="E66" s="908"/>
      <c r="F66" s="654"/>
      <c r="G66" s="356" t="s">
        <v>23</v>
      </c>
      <c r="H66" s="550"/>
      <c r="I66" s="1180"/>
    </row>
    <row r="67" spans="1:9" ht="14.25" customHeight="1" x14ac:dyDescent="0.15">
      <c r="A67" s="919"/>
      <c r="B67" s="815"/>
      <c r="C67" s="908"/>
      <c r="D67" s="908"/>
      <c r="E67" s="908"/>
      <c r="F67" s="654"/>
      <c r="G67" s="356" t="s">
        <v>1166</v>
      </c>
      <c r="H67" s="550"/>
      <c r="I67" s="1180"/>
    </row>
    <row r="68" spans="1:9" ht="14.25" customHeight="1" x14ac:dyDescent="0.15">
      <c r="A68" s="919"/>
      <c r="B68" s="815"/>
      <c r="C68" s="908"/>
      <c r="D68" s="908"/>
      <c r="E68" s="908"/>
      <c r="F68" s="654"/>
      <c r="G68" s="356" t="s">
        <v>26</v>
      </c>
      <c r="H68" s="550"/>
      <c r="I68" s="1180"/>
    </row>
    <row r="69" spans="1:9" ht="14.25" customHeight="1" x14ac:dyDescent="0.15">
      <c r="A69" s="919"/>
      <c r="B69" s="815"/>
      <c r="C69" s="908" t="s">
        <v>2373</v>
      </c>
      <c r="D69" s="908"/>
      <c r="E69" s="908"/>
      <c r="F69" s="654"/>
      <c r="G69" s="356" t="s">
        <v>23</v>
      </c>
      <c r="H69" s="550"/>
      <c r="I69" s="1180"/>
    </row>
    <row r="70" spans="1:9" ht="14.25" customHeight="1" x14ac:dyDescent="0.15">
      <c r="A70" s="919"/>
      <c r="B70" s="815"/>
      <c r="C70" s="908"/>
      <c r="D70" s="908"/>
      <c r="E70" s="908"/>
      <c r="F70" s="654"/>
      <c r="G70" s="586" t="s">
        <v>1167</v>
      </c>
      <c r="H70" s="550"/>
      <c r="I70" s="1180"/>
    </row>
    <row r="71" spans="1:9" ht="14.25" customHeight="1" x14ac:dyDescent="0.15">
      <c r="A71" s="919"/>
      <c r="B71" s="815"/>
      <c r="C71" s="908"/>
      <c r="D71" s="908"/>
      <c r="E71" s="908"/>
      <c r="F71" s="654"/>
      <c r="G71" s="587"/>
      <c r="H71" s="550"/>
      <c r="I71" s="1180"/>
    </row>
    <row r="72" spans="1:9" ht="14.25" customHeight="1" x14ac:dyDescent="0.15">
      <c r="A72" s="919"/>
      <c r="B72" s="815"/>
      <c r="C72" s="908"/>
      <c r="D72" s="908"/>
      <c r="E72" s="908"/>
      <c r="F72" s="654"/>
      <c r="G72" s="356" t="s">
        <v>26</v>
      </c>
      <c r="H72" s="550"/>
      <c r="I72" s="1180"/>
    </row>
    <row r="73" spans="1:9" ht="14.25" customHeight="1" x14ac:dyDescent="0.15">
      <c r="A73" s="919"/>
      <c r="B73" s="815"/>
      <c r="C73" s="908" t="s">
        <v>2374</v>
      </c>
      <c r="D73" s="908"/>
      <c r="E73" s="908"/>
      <c r="F73" s="654"/>
      <c r="G73" s="356" t="s">
        <v>23</v>
      </c>
      <c r="H73" s="550"/>
      <c r="I73" s="1180"/>
    </row>
    <row r="74" spans="1:9" ht="14.25" customHeight="1" x14ac:dyDescent="0.15">
      <c r="A74" s="919"/>
      <c r="B74" s="815"/>
      <c r="C74" s="908"/>
      <c r="D74" s="908"/>
      <c r="E74" s="908"/>
      <c r="F74" s="654"/>
      <c r="G74" s="356" t="s">
        <v>1168</v>
      </c>
      <c r="H74" s="550"/>
      <c r="I74" s="1180"/>
    </row>
    <row r="75" spans="1:9" ht="14.25" customHeight="1" x14ac:dyDescent="0.15">
      <c r="A75" s="919"/>
      <c r="B75" s="840"/>
      <c r="C75" s="908"/>
      <c r="D75" s="908"/>
      <c r="E75" s="908"/>
      <c r="F75" s="654"/>
      <c r="G75" s="356" t="s">
        <v>26</v>
      </c>
      <c r="H75" s="550"/>
      <c r="I75" s="1180"/>
    </row>
    <row r="76" spans="1:9" ht="14.25" customHeight="1" x14ac:dyDescent="0.15">
      <c r="A76" s="191"/>
      <c r="B76" s="132"/>
      <c r="C76" s="709" t="s">
        <v>1910</v>
      </c>
      <c r="D76" s="709"/>
      <c r="E76" s="709"/>
      <c r="F76" s="709"/>
      <c r="G76" s="295" t="s">
        <v>38</v>
      </c>
      <c r="H76" s="87">
        <f>SUM(H66:H75)/3</f>
        <v>0</v>
      </c>
      <c r="I76" s="190"/>
    </row>
    <row r="77" spans="1:9" ht="14.25" customHeight="1" x14ac:dyDescent="0.15">
      <c r="A77" s="919" t="s">
        <v>1169</v>
      </c>
      <c r="B77" s="816" t="s">
        <v>1170</v>
      </c>
      <c r="C77" s="742" t="s">
        <v>1807</v>
      </c>
      <c r="D77" s="743"/>
      <c r="E77" s="743"/>
      <c r="F77" s="744"/>
      <c r="G77" s="594"/>
      <c r="H77" s="955"/>
      <c r="I77" s="1047"/>
    </row>
    <row r="78" spans="1:9" ht="14.25" customHeight="1" x14ac:dyDescent="0.15">
      <c r="A78" s="919"/>
      <c r="B78" s="815"/>
      <c r="C78" s="748"/>
      <c r="D78" s="749"/>
      <c r="E78" s="749"/>
      <c r="F78" s="750"/>
      <c r="G78" s="595"/>
      <c r="H78" s="957"/>
      <c r="I78" s="1049"/>
    </row>
    <row r="79" spans="1:9" ht="14.25" customHeight="1" x14ac:dyDescent="0.15">
      <c r="A79" s="919"/>
      <c r="B79" s="815"/>
      <c r="C79" s="908" t="s">
        <v>2375</v>
      </c>
      <c r="D79" s="908"/>
      <c r="E79" s="908"/>
      <c r="F79" s="654"/>
      <c r="G79" s="356" t="s">
        <v>1171</v>
      </c>
      <c r="H79" s="588"/>
      <c r="I79" s="1180"/>
    </row>
    <row r="80" spans="1:9" ht="14.25" customHeight="1" x14ac:dyDescent="0.15">
      <c r="A80" s="919"/>
      <c r="B80" s="815"/>
      <c r="C80" s="908"/>
      <c r="D80" s="908"/>
      <c r="E80" s="908"/>
      <c r="F80" s="654"/>
      <c r="G80" s="586" t="s">
        <v>1172</v>
      </c>
      <c r="H80" s="589"/>
      <c r="I80" s="1180"/>
    </row>
    <row r="81" spans="1:12" ht="14.25" customHeight="1" x14ac:dyDescent="0.15">
      <c r="A81" s="919"/>
      <c r="B81" s="815"/>
      <c r="C81" s="908"/>
      <c r="D81" s="908"/>
      <c r="E81" s="908"/>
      <c r="F81" s="654"/>
      <c r="G81" s="587"/>
      <c r="H81" s="589"/>
      <c r="I81" s="1180"/>
    </row>
    <row r="82" spans="1:12" ht="14.25" customHeight="1" x14ac:dyDescent="0.15">
      <c r="A82" s="919"/>
      <c r="B82" s="815"/>
      <c r="C82" s="908"/>
      <c r="D82" s="908"/>
      <c r="E82" s="908"/>
      <c r="F82" s="654"/>
      <c r="G82" s="356" t="s">
        <v>26</v>
      </c>
      <c r="H82" s="590"/>
      <c r="I82" s="1180"/>
    </row>
    <row r="83" spans="1:12" ht="14.25" customHeight="1" x14ac:dyDescent="0.15">
      <c r="A83" s="919"/>
      <c r="B83" s="815"/>
      <c r="C83" s="908" t="s">
        <v>2127</v>
      </c>
      <c r="D83" s="908"/>
      <c r="E83" s="908"/>
      <c r="F83" s="654"/>
      <c r="G83" s="356" t="s">
        <v>23</v>
      </c>
      <c r="H83" s="588"/>
      <c r="I83" s="1180"/>
    </row>
    <row r="84" spans="1:12" ht="14.25" customHeight="1" x14ac:dyDescent="0.15">
      <c r="A84" s="919"/>
      <c r="B84" s="815"/>
      <c r="C84" s="908"/>
      <c r="D84" s="908"/>
      <c r="E84" s="908"/>
      <c r="F84" s="654"/>
      <c r="G84" s="594" t="s">
        <v>1173</v>
      </c>
      <c r="H84" s="589"/>
      <c r="I84" s="1180"/>
    </row>
    <row r="85" spans="1:12" ht="14.25" customHeight="1" x14ac:dyDescent="0.15">
      <c r="A85" s="919"/>
      <c r="B85" s="815"/>
      <c r="C85" s="908"/>
      <c r="D85" s="908"/>
      <c r="E85" s="908"/>
      <c r="F85" s="654"/>
      <c r="G85" s="595"/>
      <c r="H85" s="589"/>
      <c r="I85" s="1180"/>
    </row>
    <row r="86" spans="1:12" ht="14.25" customHeight="1" x14ac:dyDescent="0.15">
      <c r="A86" s="919"/>
      <c r="B86" s="815"/>
      <c r="C86" s="908"/>
      <c r="D86" s="908"/>
      <c r="E86" s="908"/>
      <c r="F86" s="654"/>
      <c r="G86" s="356" t="s">
        <v>26</v>
      </c>
      <c r="H86" s="590"/>
      <c r="I86" s="1180"/>
    </row>
    <row r="87" spans="1:12" ht="14.25" customHeight="1" x14ac:dyDescent="0.15">
      <c r="A87" s="919"/>
      <c r="B87" s="815"/>
      <c r="C87" s="908" t="s">
        <v>1174</v>
      </c>
      <c r="D87" s="908"/>
      <c r="E87" s="908"/>
      <c r="F87" s="654"/>
      <c r="G87" s="356" t="s">
        <v>23</v>
      </c>
      <c r="H87" s="588"/>
      <c r="I87" s="1180"/>
    </row>
    <row r="88" spans="1:12" ht="14.25" customHeight="1" x14ac:dyDescent="0.15">
      <c r="A88" s="919"/>
      <c r="B88" s="815"/>
      <c r="C88" s="908"/>
      <c r="D88" s="908"/>
      <c r="E88" s="908"/>
      <c r="F88" s="654"/>
      <c r="G88" s="356" t="s">
        <v>1175</v>
      </c>
      <c r="H88" s="589"/>
      <c r="I88" s="1180"/>
    </row>
    <row r="89" spans="1:12" ht="14.25" customHeight="1" x14ac:dyDescent="0.15">
      <c r="A89" s="919"/>
      <c r="B89" s="840"/>
      <c r="C89" s="908"/>
      <c r="D89" s="908"/>
      <c r="E89" s="908"/>
      <c r="F89" s="654"/>
      <c r="G89" s="356" t="s">
        <v>26</v>
      </c>
      <c r="H89" s="590"/>
      <c r="I89" s="1180"/>
    </row>
    <row r="90" spans="1:12" ht="14.25" customHeight="1" x14ac:dyDescent="0.15">
      <c r="A90" s="326"/>
      <c r="B90" s="133"/>
      <c r="C90" s="709" t="s">
        <v>1176</v>
      </c>
      <c r="D90" s="709"/>
      <c r="E90" s="709"/>
      <c r="F90" s="709"/>
      <c r="G90" s="295" t="s">
        <v>38</v>
      </c>
      <c r="H90" s="87">
        <f>SUM(H79:H89)/3</f>
        <v>0</v>
      </c>
      <c r="I90" s="190"/>
    </row>
    <row r="91" spans="1:12" ht="14.25" customHeight="1" x14ac:dyDescent="0.15">
      <c r="A91" s="1080"/>
      <c r="B91" s="1080"/>
      <c r="C91" s="1080"/>
      <c r="D91" s="1080"/>
      <c r="E91" s="1080"/>
      <c r="F91" s="1080"/>
      <c r="G91" s="1080"/>
      <c r="H91" s="1080"/>
      <c r="I91" s="1216"/>
    </row>
    <row r="92" spans="1:12" ht="14.25" customHeight="1" x14ac:dyDescent="0.15">
      <c r="A92" s="1217" t="s">
        <v>2376</v>
      </c>
      <c r="B92" s="1088"/>
      <c r="C92" s="1088"/>
      <c r="D92" s="1088"/>
      <c r="E92" s="1088"/>
      <c r="F92" s="1088"/>
      <c r="G92" s="1088"/>
      <c r="H92" s="1083"/>
      <c r="I92" s="1220"/>
      <c r="J92" s="192"/>
      <c r="L92" s="3"/>
    </row>
    <row r="93" spans="1:12" ht="14.25" customHeight="1" x14ac:dyDescent="0.15">
      <c r="A93" s="1218"/>
      <c r="B93" s="1089"/>
      <c r="C93" s="1089"/>
      <c r="D93" s="1089"/>
      <c r="E93" s="1089"/>
      <c r="F93" s="1089"/>
      <c r="G93" s="1089"/>
      <c r="H93" s="1085"/>
      <c r="I93" s="1221"/>
      <c r="J93" s="192"/>
      <c r="L93" s="3"/>
    </row>
    <row r="94" spans="1:12" ht="36" customHeight="1" x14ac:dyDescent="0.15">
      <c r="A94" s="1219"/>
      <c r="B94" s="1090"/>
      <c r="C94" s="1090"/>
      <c r="D94" s="1090"/>
      <c r="E94" s="1090"/>
      <c r="F94" s="1090"/>
      <c r="G94" s="1090"/>
      <c r="H94" s="1087"/>
      <c r="I94" s="1222"/>
      <c r="J94" s="192"/>
      <c r="L94" s="3"/>
    </row>
    <row r="95" spans="1:12" ht="14.25" customHeight="1" x14ac:dyDescent="0.15">
      <c r="A95" s="1203" t="s">
        <v>2492</v>
      </c>
      <c r="B95" s="1203"/>
      <c r="C95" s="1203"/>
      <c r="D95" s="1203"/>
      <c r="E95" s="1203"/>
      <c r="F95" s="1203"/>
      <c r="G95" s="1203"/>
      <c r="H95" s="1206"/>
      <c r="I95" s="1209"/>
      <c r="J95" s="193"/>
    </row>
    <row r="96" spans="1:12" ht="14.25" customHeight="1" x14ac:dyDescent="0.15">
      <c r="A96" s="1204"/>
      <c r="B96" s="1204"/>
      <c r="C96" s="1204"/>
      <c r="D96" s="1204"/>
      <c r="E96" s="1204"/>
      <c r="F96" s="1204"/>
      <c r="G96" s="1204"/>
      <c r="H96" s="1207"/>
      <c r="I96" s="1210"/>
      <c r="J96" s="193"/>
    </row>
    <row r="97" spans="1:10" ht="14.25" customHeight="1" x14ac:dyDescent="0.15">
      <c r="A97" s="1205"/>
      <c r="B97" s="1205"/>
      <c r="C97" s="1205"/>
      <c r="D97" s="1205"/>
      <c r="E97" s="1205"/>
      <c r="F97" s="1205"/>
      <c r="G97" s="1205"/>
      <c r="H97" s="1208"/>
      <c r="I97" s="1211"/>
      <c r="J97" s="193"/>
    </row>
    <row r="98" spans="1:10" ht="14.25" customHeight="1" x14ac:dyDescent="0.15">
      <c r="A98" s="1212" t="s">
        <v>1177</v>
      </c>
      <c r="B98" s="815" t="s">
        <v>1178</v>
      </c>
      <c r="C98" s="522" t="s">
        <v>2377</v>
      </c>
      <c r="D98" s="523"/>
      <c r="E98" s="523"/>
      <c r="F98" s="524"/>
      <c r="G98" s="594"/>
      <c r="H98" s="955"/>
      <c r="I98" s="1213"/>
    </row>
    <row r="99" spans="1:10" ht="14.25" customHeight="1" x14ac:dyDescent="0.15">
      <c r="A99" s="1212"/>
      <c r="B99" s="815"/>
      <c r="C99" s="583"/>
      <c r="D99" s="584"/>
      <c r="E99" s="584"/>
      <c r="F99" s="585"/>
      <c r="G99" s="767"/>
      <c r="H99" s="956"/>
      <c r="I99" s="1214"/>
    </row>
    <row r="100" spans="1:10" ht="14.25" customHeight="1" x14ac:dyDescent="0.15">
      <c r="A100" s="1212"/>
      <c r="B100" s="815"/>
      <c r="C100" s="525"/>
      <c r="D100" s="526"/>
      <c r="E100" s="526"/>
      <c r="F100" s="527"/>
      <c r="G100" s="595"/>
      <c r="H100" s="957"/>
      <c r="I100" s="1215"/>
    </row>
    <row r="101" spans="1:10" ht="14.25" customHeight="1" x14ac:dyDescent="0.15">
      <c r="A101" s="919"/>
      <c r="B101" s="815"/>
      <c r="C101" s="908" t="s">
        <v>2378</v>
      </c>
      <c r="D101" s="908"/>
      <c r="E101" s="908"/>
      <c r="F101" s="654"/>
      <c r="G101" s="356" t="s">
        <v>23</v>
      </c>
      <c r="H101" s="550"/>
      <c r="I101" s="1180"/>
    </row>
    <row r="102" spans="1:10" ht="14.25" customHeight="1" x14ac:dyDescent="0.15">
      <c r="A102" s="919"/>
      <c r="B102" s="815"/>
      <c r="C102" s="908"/>
      <c r="D102" s="908"/>
      <c r="E102" s="908"/>
      <c r="F102" s="654"/>
      <c r="G102" s="356" t="s">
        <v>40</v>
      </c>
      <c r="H102" s="550"/>
      <c r="I102" s="1180"/>
    </row>
    <row r="103" spans="1:10" ht="14.25" customHeight="1" x14ac:dyDescent="0.15">
      <c r="A103" s="919"/>
      <c r="B103" s="815"/>
      <c r="C103" s="908"/>
      <c r="D103" s="908"/>
      <c r="E103" s="908"/>
      <c r="F103" s="654"/>
      <c r="G103" s="356" t="s">
        <v>561</v>
      </c>
      <c r="H103" s="550"/>
      <c r="I103" s="1180"/>
    </row>
    <row r="104" spans="1:10" ht="14.25" customHeight="1" x14ac:dyDescent="0.15">
      <c r="A104" s="919"/>
      <c r="B104" s="815"/>
      <c r="C104" s="538" t="s">
        <v>1179</v>
      </c>
      <c r="D104" s="539"/>
      <c r="E104" s="540"/>
      <c r="F104" s="367" t="s">
        <v>2379</v>
      </c>
      <c r="G104" s="356" t="s">
        <v>189</v>
      </c>
      <c r="H104" s="371"/>
      <c r="I104" s="388"/>
    </row>
    <row r="105" spans="1:10" ht="14.25" customHeight="1" x14ac:dyDescent="0.15">
      <c r="A105" s="919"/>
      <c r="B105" s="815"/>
      <c r="C105" s="541"/>
      <c r="D105" s="542"/>
      <c r="E105" s="543"/>
      <c r="F105" s="367" t="s">
        <v>2128</v>
      </c>
      <c r="G105" s="356" t="s">
        <v>189</v>
      </c>
      <c r="H105" s="371"/>
      <c r="I105" s="388"/>
    </row>
    <row r="106" spans="1:10" ht="14.25" customHeight="1" x14ac:dyDescent="0.15">
      <c r="A106" s="919"/>
      <c r="B106" s="840"/>
      <c r="C106" s="544"/>
      <c r="D106" s="545"/>
      <c r="E106" s="546"/>
      <c r="F106" s="367" t="s">
        <v>2129</v>
      </c>
      <c r="G106" s="356" t="s">
        <v>33</v>
      </c>
      <c r="H106" s="352"/>
      <c r="I106" s="388"/>
    </row>
    <row r="107" spans="1:10" ht="14.25" customHeight="1" x14ac:dyDescent="0.15">
      <c r="A107" s="326"/>
      <c r="B107" s="194"/>
      <c r="C107" s="534" t="s">
        <v>52</v>
      </c>
      <c r="D107" s="534"/>
      <c r="E107" s="534"/>
      <c r="F107" s="709"/>
      <c r="G107" s="295" t="s">
        <v>196</v>
      </c>
      <c r="H107" s="87">
        <f>SUM(H101:H106)/2</f>
        <v>0</v>
      </c>
      <c r="I107" s="190"/>
    </row>
    <row r="108" spans="1:10" ht="14.25" customHeight="1" x14ac:dyDescent="0.15">
      <c r="A108" s="919" t="s">
        <v>1180</v>
      </c>
      <c r="B108" s="816" t="s">
        <v>2130</v>
      </c>
      <c r="C108" s="522" t="s">
        <v>2380</v>
      </c>
      <c r="D108" s="523"/>
      <c r="E108" s="523"/>
      <c r="F108" s="524"/>
      <c r="G108" s="594"/>
      <c r="H108" s="955"/>
      <c r="I108" s="1047"/>
    </row>
    <row r="109" spans="1:10" ht="14.25" customHeight="1" x14ac:dyDescent="0.15">
      <c r="A109" s="919"/>
      <c r="B109" s="815"/>
      <c r="C109" s="583"/>
      <c r="D109" s="584"/>
      <c r="E109" s="584"/>
      <c r="F109" s="585"/>
      <c r="G109" s="767"/>
      <c r="H109" s="956"/>
      <c r="I109" s="1048"/>
    </row>
    <row r="110" spans="1:10" ht="14.25" customHeight="1" x14ac:dyDescent="0.15">
      <c r="A110" s="919"/>
      <c r="B110" s="815"/>
      <c r="C110" s="525"/>
      <c r="D110" s="526"/>
      <c r="E110" s="526"/>
      <c r="F110" s="527"/>
      <c r="G110" s="595"/>
      <c r="H110" s="957"/>
      <c r="I110" s="1049"/>
    </row>
    <row r="111" spans="1:10" ht="14.25" customHeight="1" x14ac:dyDescent="0.15">
      <c r="A111" s="919"/>
      <c r="B111" s="815"/>
      <c r="C111" s="908" t="s">
        <v>2381</v>
      </c>
      <c r="D111" s="908"/>
      <c r="E111" s="908"/>
      <c r="F111" s="654"/>
      <c r="G111" s="356" t="s">
        <v>23</v>
      </c>
      <c r="H111" s="588"/>
      <c r="I111" s="1180"/>
    </row>
    <row r="112" spans="1:10" ht="14.25" customHeight="1" x14ac:dyDescent="0.15">
      <c r="A112" s="919"/>
      <c r="B112" s="815"/>
      <c r="C112" s="908"/>
      <c r="D112" s="908"/>
      <c r="E112" s="908"/>
      <c r="F112" s="654"/>
      <c r="G112" s="356" t="s">
        <v>75</v>
      </c>
      <c r="H112" s="589"/>
      <c r="I112" s="1180"/>
    </row>
    <row r="113" spans="1:9" ht="14.25" customHeight="1" x14ac:dyDescent="0.15">
      <c r="A113" s="919"/>
      <c r="B113" s="815"/>
      <c r="C113" s="908"/>
      <c r="D113" s="908"/>
      <c r="E113" s="908"/>
      <c r="F113" s="654"/>
      <c r="G113" s="356" t="s">
        <v>26</v>
      </c>
      <c r="H113" s="590"/>
      <c r="I113" s="1180"/>
    </row>
    <row r="114" spans="1:9" ht="14.25" customHeight="1" x14ac:dyDescent="0.15">
      <c r="A114" s="919"/>
      <c r="B114" s="815"/>
      <c r="C114" s="908" t="s">
        <v>2382</v>
      </c>
      <c r="D114" s="908"/>
      <c r="E114" s="908"/>
      <c r="F114" s="654"/>
      <c r="G114" s="356" t="s">
        <v>23</v>
      </c>
      <c r="H114" s="588"/>
      <c r="I114" s="1180"/>
    </row>
    <row r="115" spans="1:9" ht="14.25" customHeight="1" x14ac:dyDescent="0.15">
      <c r="A115" s="919"/>
      <c r="B115" s="815"/>
      <c r="C115" s="908"/>
      <c r="D115" s="908"/>
      <c r="E115" s="908"/>
      <c r="F115" s="654"/>
      <c r="G115" s="356" t="s">
        <v>67</v>
      </c>
      <c r="H115" s="589"/>
      <c r="I115" s="1180"/>
    </row>
    <row r="116" spans="1:9" ht="14.25" customHeight="1" x14ac:dyDescent="0.15">
      <c r="A116" s="919"/>
      <c r="B116" s="815"/>
      <c r="C116" s="908"/>
      <c r="D116" s="908"/>
      <c r="E116" s="908"/>
      <c r="F116" s="654"/>
      <c r="G116" s="356" t="s">
        <v>26</v>
      </c>
      <c r="H116" s="590"/>
      <c r="I116" s="1180"/>
    </row>
    <row r="117" spans="1:9" ht="14.25" customHeight="1" x14ac:dyDescent="0.15">
      <c r="A117" s="919"/>
      <c r="B117" s="815"/>
      <c r="C117" s="538" t="s">
        <v>2383</v>
      </c>
      <c r="D117" s="539"/>
      <c r="E117" s="540"/>
      <c r="F117" s="367" t="s">
        <v>567</v>
      </c>
      <c r="G117" s="356" t="s">
        <v>29</v>
      </c>
      <c r="H117" s="352"/>
      <c r="I117" s="388"/>
    </row>
    <row r="118" spans="1:9" ht="14.25" customHeight="1" x14ac:dyDescent="0.15">
      <c r="A118" s="919"/>
      <c r="B118" s="815"/>
      <c r="C118" s="541"/>
      <c r="D118" s="542"/>
      <c r="E118" s="543"/>
      <c r="F118" s="367" t="s">
        <v>568</v>
      </c>
      <c r="G118" s="356" t="s">
        <v>29</v>
      </c>
      <c r="H118" s="352"/>
      <c r="I118" s="388"/>
    </row>
    <row r="119" spans="1:9" ht="14.25" customHeight="1" x14ac:dyDescent="0.15">
      <c r="A119" s="919"/>
      <c r="B119" s="815"/>
      <c r="C119" s="541"/>
      <c r="D119" s="542"/>
      <c r="E119" s="543"/>
      <c r="F119" s="367" t="s">
        <v>569</v>
      </c>
      <c r="G119" s="356" t="s">
        <v>29</v>
      </c>
      <c r="H119" s="352"/>
      <c r="I119" s="388"/>
    </row>
    <row r="120" spans="1:9" ht="14.25" customHeight="1" x14ac:dyDescent="0.15">
      <c r="A120" s="919"/>
      <c r="B120" s="840"/>
      <c r="C120" s="544"/>
      <c r="D120" s="545"/>
      <c r="E120" s="546"/>
      <c r="F120" s="367" t="s">
        <v>2131</v>
      </c>
      <c r="G120" s="356" t="s">
        <v>33</v>
      </c>
      <c r="H120" s="352"/>
      <c r="I120" s="388"/>
    </row>
    <row r="121" spans="1:9" ht="14.25" customHeight="1" x14ac:dyDescent="0.15">
      <c r="A121" s="326"/>
      <c r="B121" s="133"/>
      <c r="C121" s="534" t="s">
        <v>85</v>
      </c>
      <c r="D121" s="534"/>
      <c r="E121" s="534"/>
      <c r="F121" s="709"/>
      <c r="G121" s="295" t="s">
        <v>38</v>
      </c>
      <c r="H121" s="87">
        <f>SUM(H111:H120)/3</f>
        <v>0</v>
      </c>
      <c r="I121" s="190"/>
    </row>
    <row r="122" spans="1:9" ht="14.25" customHeight="1" x14ac:dyDescent="0.15">
      <c r="A122" s="919" t="s">
        <v>1808</v>
      </c>
      <c r="B122" s="816" t="s">
        <v>1181</v>
      </c>
      <c r="C122" s="522" t="s">
        <v>2384</v>
      </c>
      <c r="D122" s="523"/>
      <c r="E122" s="523"/>
      <c r="F122" s="524"/>
      <c r="G122" s="594"/>
      <c r="H122" s="955"/>
      <c r="I122" s="1047"/>
    </row>
    <row r="123" spans="1:9" ht="14.25" customHeight="1" x14ac:dyDescent="0.15">
      <c r="A123" s="919"/>
      <c r="B123" s="815"/>
      <c r="C123" s="583"/>
      <c r="D123" s="584"/>
      <c r="E123" s="584"/>
      <c r="F123" s="585"/>
      <c r="G123" s="767"/>
      <c r="H123" s="956"/>
      <c r="I123" s="1048"/>
    </row>
    <row r="124" spans="1:9" ht="14.25" customHeight="1" x14ac:dyDescent="0.15">
      <c r="A124" s="919"/>
      <c r="B124" s="815"/>
      <c r="C124" s="525"/>
      <c r="D124" s="526"/>
      <c r="E124" s="526"/>
      <c r="F124" s="527"/>
      <c r="G124" s="595"/>
      <c r="H124" s="957"/>
      <c r="I124" s="1049"/>
    </row>
    <row r="125" spans="1:9" ht="14.25" customHeight="1" x14ac:dyDescent="0.15">
      <c r="A125" s="919"/>
      <c r="B125" s="815"/>
      <c r="C125" s="538" t="s">
        <v>2385</v>
      </c>
      <c r="D125" s="539"/>
      <c r="E125" s="540"/>
      <c r="F125" s="367" t="s">
        <v>88</v>
      </c>
      <c r="G125" s="356" t="s">
        <v>23</v>
      </c>
      <c r="H125" s="588"/>
      <c r="I125" s="1180"/>
    </row>
    <row r="126" spans="1:9" ht="14.25" customHeight="1" x14ac:dyDescent="0.15">
      <c r="A126" s="919"/>
      <c r="B126" s="815"/>
      <c r="C126" s="541"/>
      <c r="D126" s="542"/>
      <c r="E126" s="543"/>
      <c r="F126" s="367" t="s">
        <v>89</v>
      </c>
      <c r="G126" s="356" t="s">
        <v>79</v>
      </c>
      <c r="H126" s="589"/>
      <c r="I126" s="1180"/>
    </row>
    <row r="127" spans="1:9" ht="14.25" customHeight="1" x14ac:dyDescent="0.15">
      <c r="A127" s="919"/>
      <c r="B127" s="815"/>
      <c r="C127" s="541"/>
      <c r="D127" s="542"/>
      <c r="E127" s="543"/>
      <c r="F127" s="367" t="s">
        <v>90</v>
      </c>
      <c r="G127" s="356" t="s">
        <v>48</v>
      </c>
      <c r="H127" s="589"/>
      <c r="I127" s="1180"/>
    </row>
    <row r="128" spans="1:9" ht="14.25" customHeight="1" x14ac:dyDescent="0.15">
      <c r="A128" s="919"/>
      <c r="B128" s="815"/>
      <c r="C128" s="541"/>
      <c r="D128" s="542"/>
      <c r="E128" s="543"/>
      <c r="F128" s="367" t="s">
        <v>91</v>
      </c>
      <c r="G128" s="356" t="s">
        <v>29</v>
      </c>
      <c r="H128" s="589"/>
      <c r="I128" s="1180"/>
    </row>
    <row r="129" spans="1:9" ht="14.25" customHeight="1" x14ac:dyDescent="0.15">
      <c r="A129" s="919"/>
      <c r="B129" s="815"/>
      <c r="C129" s="544"/>
      <c r="D129" s="545"/>
      <c r="E129" s="546"/>
      <c r="F129" s="367" t="s">
        <v>92</v>
      </c>
      <c r="G129" s="356" t="s">
        <v>51</v>
      </c>
      <c r="H129" s="590"/>
      <c r="I129" s="1180"/>
    </row>
    <row r="130" spans="1:9" ht="14.25" customHeight="1" x14ac:dyDescent="0.15">
      <c r="A130" s="919"/>
      <c r="B130" s="815"/>
      <c r="C130" s="908" t="s">
        <v>2386</v>
      </c>
      <c r="D130" s="908"/>
      <c r="E130" s="908"/>
      <c r="F130" s="654"/>
      <c r="G130" s="356" t="s">
        <v>23</v>
      </c>
      <c r="H130" s="588"/>
      <c r="I130" s="1180"/>
    </row>
    <row r="131" spans="1:9" ht="14.25" customHeight="1" x14ac:dyDescent="0.15">
      <c r="A131" s="919"/>
      <c r="B131" s="815"/>
      <c r="C131" s="908"/>
      <c r="D131" s="908"/>
      <c r="E131" s="908"/>
      <c r="F131" s="654"/>
      <c r="G131" s="356" t="s">
        <v>94</v>
      </c>
      <c r="H131" s="589"/>
      <c r="I131" s="1180"/>
    </row>
    <row r="132" spans="1:9" ht="14.25" customHeight="1" x14ac:dyDescent="0.15">
      <c r="A132" s="919"/>
      <c r="B132" s="815"/>
      <c r="C132" s="908"/>
      <c r="D132" s="908"/>
      <c r="E132" s="908"/>
      <c r="F132" s="654"/>
      <c r="G132" s="356" t="s">
        <v>26</v>
      </c>
      <c r="H132" s="590"/>
      <c r="I132" s="1180"/>
    </row>
    <row r="133" spans="1:9" ht="14.25" customHeight="1" x14ac:dyDescent="0.15">
      <c r="A133" s="919"/>
      <c r="B133" s="815"/>
      <c r="C133" s="908" t="s">
        <v>590</v>
      </c>
      <c r="D133" s="908"/>
      <c r="E133" s="908"/>
      <c r="F133" s="654"/>
      <c r="G133" s="356" t="s">
        <v>23</v>
      </c>
      <c r="H133" s="588"/>
      <c r="I133" s="388"/>
    </row>
    <row r="134" spans="1:9" ht="14.25" customHeight="1" x14ac:dyDescent="0.15">
      <c r="A134" s="919"/>
      <c r="B134" s="815"/>
      <c r="C134" s="908"/>
      <c r="D134" s="908"/>
      <c r="E134" s="908"/>
      <c r="F134" s="654"/>
      <c r="G134" s="356" t="s">
        <v>1074</v>
      </c>
      <c r="H134" s="589"/>
      <c r="I134" s="388"/>
    </row>
    <row r="135" spans="1:9" ht="14.25" customHeight="1" x14ac:dyDescent="0.15">
      <c r="A135" s="919"/>
      <c r="B135" s="815"/>
      <c r="C135" s="908"/>
      <c r="D135" s="908"/>
      <c r="E135" s="908"/>
      <c r="F135" s="654"/>
      <c r="G135" s="356" t="s">
        <v>867</v>
      </c>
      <c r="H135" s="589"/>
      <c r="I135" s="388"/>
    </row>
    <row r="136" spans="1:9" ht="14.25" customHeight="1" x14ac:dyDescent="0.15">
      <c r="A136" s="919"/>
      <c r="B136" s="815"/>
      <c r="C136" s="908"/>
      <c r="D136" s="908"/>
      <c r="E136" s="908"/>
      <c r="F136" s="654"/>
      <c r="G136" s="356" t="s">
        <v>26</v>
      </c>
      <c r="H136" s="590"/>
      <c r="I136" s="388"/>
    </row>
    <row r="137" spans="1:9" ht="14.25" customHeight="1" x14ac:dyDescent="0.15">
      <c r="A137" s="919"/>
      <c r="B137" s="815"/>
      <c r="C137" s="633" t="s">
        <v>2132</v>
      </c>
      <c r="D137" s="646"/>
      <c r="E137" s="646"/>
      <c r="F137" s="647"/>
      <c r="G137" s="356" t="s">
        <v>23</v>
      </c>
      <c r="H137" s="588"/>
      <c r="I137" s="1180"/>
    </row>
    <row r="138" spans="1:9" ht="14.25" customHeight="1" x14ac:dyDescent="0.15">
      <c r="A138" s="919"/>
      <c r="B138" s="815"/>
      <c r="C138" s="648"/>
      <c r="D138" s="649"/>
      <c r="E138" s="649"/>
      <c r="F138" s="650"/>
      <c r="G138" s="356" t="s">
        <v>1576</v>
      </c>
      <c r="H138" s="589"/>
      <c r="I138" s="1180"/>
    </row>
    <row r="139" spans="1:9" ht="14.25" customHeight="1" x14ac:dyDescent="0.15">
      <c r="A139" s="919"/>
      <c r="B139" s="815"/>
      <c r="C139" s="651"/>
      <c r="D139" s="652"/>
      <c r="E139" s="652"/>
      <c r="F139" s="653"/>
      <c r="G139" s="356" t="s">
        <v>26</v>
      </c>
      <c r="H139" s="589"/>
      <c r="I139" s="1180"/>
    </row>
    <row r="140" spans="1:9" ht="14.25" customHeight="1" x14ac:dyDescent="0.15">
      <c r="A140" s="326"/>
      <c r="B140" s="133"/>
      <c r="C140" s="534" t="s">
        <v>1479</v>
      </c>
      <c r="D140" s="534"/>
      <c r="E140" s="534"/>
      <c r="F140" s="709"/>
      <c r="G140" s="295" t="s">
        <v>72</v>
      </c>
      <c r="H140" s="87">
        <f>SUM(H125:H139)/4</f>
        <v>0</v>
      </c>
      <c r="I140" s="190"/>
    </row>
    <row r="141" spans="1:9" s="416" customFormat="1" ht="90" customHeight="1" x14ac:dyDescent="0.2">
      <c r="A141" s="619" t="s">
        <v>1824</v>
      </c>
      <c r="B141" s="521" t="s">
        <v>1825</v>
      </c>
      <c r="C141" s="663" t="s">
        <v>2387</v>
      </c>
      <c r="D141" s="664"/>
      <c r="E141" s="664"/>
      <c r="F141" s="664"/>
      <c r="G141" s="356"/>
      <c r="H141" s="417"/>
      <c r="I141" s="418"/>
    </row>
    <row r="142" spans="1:9" customFormat="1" ht="28" customHeight="1" x14ac:dyDescent="0.2">
      <c r="A142" s="578"/>
      <c r="B142" s="578"/>
      <c r="C142" s="619" t="s">
        <v>2133</v>
      </c>
      <c r="D142" s="662"/>
      <c r="E142" s="662"/>
      <c r="F142" s="662"/>
      <c r="G142" s="356" t="s">
        <v>23</v>
      </c>
      <c r="H142" s="588"/>
      <c r="I142" s="418"/>
    </row>
    <row r="143" spans="1:9" customFormat="1" ht="15" x14ac:dyDescent="0.2">
      <c r="A143" s="578"/>
      <c r="B143" s="578"/>
      <c r="C143" s="578"/>
      <c r="D143" s="578"/>
      <c r="E143" s="578"/>
      <c r="F143" s="578"/>
      <c r="G143" s="356" t="s">
        <v>1472</v>
      </c>
      <c r="H143" s="589"/>
      <c r="I143" s="418"/>
    </row>
    <row r="144" spans="1:9" customFormat="1" ht="30" x14ac:dyDescent="0.2">
      <c r="A144" s="578"/>
      <c r="B144" s="578"/>
      <c r="C144" s="578"/>
      <c r="D144" s="578"/>
      <c r="E144" s="578"/>
      <c r="F144" s="578"/>
      <c r="G144" s="356" t="s">
        <v>1473</v>
      </c>
      <c r="H144" s="589"/>
      <c r="I144" s="418"/>
    </row>
    <row r="145" spans="1:10" customFormat="1" ht="15" x14ac:dyDescent="0.2">
      <c r="A145" s="578"/>
      <c r="B145" s="578"/>
      <c r="C145" s="578"/>
      <c r="D145" s="578"/>
      <c r="E145" s="578"/>
      <c r="F145" s="578"/>
      <c r="G145" s="356" t="s">
        <v>26</v>
      </c>
      <c r="H145" s="590"/>
      <c r="I145" s="418"/>
    </row>
    <row r="146" spans="1:10" customFormat="1" ht="30" x14ac:dyDescent="0.2">
      <c r="A146" s="578"/>
      <c r="B146" s="578"/>
      <c r="C146" s="570" t="s">
        <v>1823</v>
      </c>
      <c r="D146" s="570"/>
      <c r="E146" s="570"/>
      <c r="F146" s="570"/>
      <c r="G146" s="356" t="s">
        <v>1521</v>
      </c>
      <c r="H146" s="588"/>
      <c r="I146" s="418"/>
    </row>
    <row r="147" spans="1:10" customFormat="1" ht="45" x14ac:dyDescent="0.2">
      <c r="A147" s="578"/>
      <c r="B147" s="578"/>
      <c r="C147" s="570"/>
      <c r="D147" s="570"/>
      <c r="E147" s="570"/>
      <c r="F147" s="570"/>
      <c r="G147" s="356" t="s">
        <v>1475</v>
      </c>
      <c r="H147" s="589"/>
      <c r="I147" s="418"/>
    </row>
    <row r="148" spans="1:10" customFormat="1" ht="60" x14ac:dyDescent="0.2">
      <c r="A148" s="578"/>
      <c r="B148" s="578"/>
      <c r="C148" s="570"/>
      <c r="D148" s="570"/>
      <c r="E148" s="570"/>
      <c r="F148" s="570"/>
      <c r="G148" s="356" t="s">
        <v>1476</v>
      </c>
      <c r="H148" s="589"/>
      <c r="I148" s="418"/>
    </row>
    <row r="149" spans="1:10" customFormat="1" ht="15" x14ac:dyDescent="0.2">
      <c r="A149" s="578"/>
      <c r="B149" s="578"/>
      <c r="C149" s="570"/>
      <c r="D149" s="570"/>
      <c r="E149" s="570"/>
      <c r="F149" s="570"/>
      <c r="G149" s="356" t="s">
        <v>26</v>
      </c>
      <c r="H149" s="590"/>
      <c r="I149" s="418"/>
    </row>
    <row r="150" spans="1:10" customFormat="1" ht="15" x14ac:dyDescent="0.2">
      <c r="A150" s="578"/>
      <c r="B150" s="578"/>
      <c r="C150" s="619" t="s">
        <v>1522</v>
      </c>
      <c r="D150" s="662"/>
      <c r="E150" s="662"/>
      <c r="F150" s="662"/>
      <c r="G150" s="356" t="s">
        <v>338</v>
      </c>
      <c r="H150" s="588"/>
      <c r="I150" s="418"/>
    </row>
    <row r="151" spans="1:10" customFormat="1" ht="60" x14ac:dyDescent="0.2">
      <c r="A151" s="578"/>
      <c r="B151" s="578"/>
      <c r="C151" s="578"/>
      <c r="D151" s="578"/>
      <c r="E151" s="578"/>
      <c r="F151" s="578"/>
      <c r="G151" s="356" t="s">
        <v>2388</v>
      </c>
      <c r="H151" s="589"/>
      <c r="I151" s="418"/>
    </row>
    <row r="152" spans="1:10" customFormat="1" ht="16" thickBot="1" x14ac:dyDescent="0.25">
      <c r="A152" s="1181"/>
      <c r="B152" s="1181"/>
      <c r="C152" s="1181"/>
      <c r="D152" s="1181"/>
      <c r="E152" s="1181"/>
      <c r="F152" s="1181"/>
      <c r="G152" s="455" t="s">
        <v>51</v>
      </c>
      <c r="H152" s="589"/>
      <c r="I152" s="419"/>
    </row>
    <row r="153" spans="1:10" ht="14.25" customHeight="1" thickTop="1" x14ac:dyDescent="0.15">
      <c r="A153" s="326"/>
      <c r="B153" s="133"/>
      <c r="C153" s="534" t="s">
        <v>1477</v>
      </c>
      <c r="D153" s="534"/>
      <c r="E153" s="534"/>
      <c r="F153" s="709"/>
      <c r="G153" s="295" t="s">
        <v>38</v>
      </c>
      <c r="H153" s="87">
        <f>SUM(H125:H139)/4</f>
        <v>0</v>
      </c>
      <c r="I153" s="190"/>
      <c r="J153" s="386"/>
    </row>
    <row r="154" spans="1:10" ht="14.25" customHeight="1" x14ac:dyDescent="0.15">
      <c r="A154" s="1191" t="s">
        <v>97</v>
      </c>
      <c r="B154" s="1192"/>
      <c r="C154" s="1192"/>
      <c r="D154" s="1192"/>
      <c r="E154" s="1192"/>
      <c r="F154" s="1192"/>
      <c r="G154" s="1192"/>
      <c r="H154" s="1197"/>
      <c r="I154" s="1200"/>
    </row>
    <row r="155" spans="1:10" ht="14.25" customHeight="1" x14ac:dyDescent="0.15">
      <c r="A155" s="1193"/>
      <c r="B155" s="1194"/>
      <c r="C155" s="1194"/>
      <c r="D155" s="1194"/>
      <c r="E155" s="1194"/>
      <c r="F155" s="1194"/>
      <c r="G155" s="1194"/>
      <c r="H155" s="1198"/>
      <c r="I155" s="1201"/>
    </row>
    <row r="156" spans="1:10" ht="14.25" customHeight="1" x14ac:dyDescent="0.15">
      <c r="A156" s="1195"/>
      <c r="B156" s="1196"/>
      <c r="C156" s="1196"/>
      <c r="D156" s="1196"/>
      <c r="E156" s="1196"/>
      <c r="F156" s="1196"/>
      <c r="G156" s="1196"/>
      <c r="H156" s="1199"/>
      <c r="I156" s="1202"/>
    </row>
    <row r="157" spans="1:10" ht="14.25" customHeight="1" x14ac:dyDescent="0.15">
      <c r="A157" s="919" t="s">
        <v>1826</v>
      </c>
      <c r="B157" s="816" t="s">
        <v>592</v>
      </c>
      <c r="C157" s="742" t="s">
        <v>1900</v>
      </c>
      <c r="D157" s="743"/>
      <c r="E157" s="743"/>
      <c r="F157" s="744"/>
      <c r="G157" s="594"/>
      <c r="H157" s="955"/>
      <c r="I157" s="1047"/>
    </row>
    <row r="158" spans="1:10" ht="14.25" customHeight="1" x14ac:dyDescent="0.15">
      <c r="A158" s="919"/>
      <c r="B158" s="815"/>
      <c r="C158" s="745"/>
      <c r="D158" s="746"/>
      <c r="E158" s="746"/>
      <c r="F158" s="747"/>
      <c r="G158" s="767"/>
      <c r="H158" s="956"/>
      <c r="I158" s="1048"/>
    </row>
    <row r="159" spans="1:10" ht="14.25" customHeight="1" x14ac:dyDescent="0.15">
      <c r="A159" s="919"/>
      <c r="B159" s="815"/>
      <c r="C159" s="748"/>
      <c r="D159" s="749"/>
      <c r="E159" s="749"/>
      <c r="F159" s="750"/>
      <c r="G159" s="595"/>
      <c r="H159" s="957"/>
      <c r="I159" s="1049"/>
    </row>
    <row r="160" spans="1:10" ht="14.25" customHeight="1" x14ac:dyDescent="0.15">
      <c r="A160" s="919"/>
      <c r="B160" s="815"/>
      <c r="C160" s="908" t="s">
        <v>2389</v>
      </c>
      <c r="D160" s="908"/>
      <c r="E160" s="908"/>
      <c r="F160" s="654"/>
      <c r="G160" s="356" t="s">
        <v>23</v>
      </c>
      <c r="H160" s="588"/>
      <c r="I160" s="1180"/>
    </row>
    <row r="161" spans="1:9" ht="14.25" customHeight="1" x14ac:dyDescent="0.15">
      <c r="A161" s="919"/>
      <c r="B161" s="815"/>
      <c r="C161" s="908"/>
      <c r="D161" s="908"/>
      <c r="E161" s="908"/>
      <c r="F161" s="654"/>
      <c r="G161" s="586" t="s">
        <v>595</v>
      </c>
      <c r="H161" s="589"/>
      <c r="I161" s="1180"/>
    </row>
    <row r="162" spans="1:9" ht="14.25" customHeight="1" x14ac:dyDescent="0.15">
      <c r="A162" s="919"/>
      <c r="B162" s="815"/>
      <c r="C162" s="908"/>
      <c r="D162" s="908"/>
      <c r="E162" s="908"/>
      <c r="F162" s="654"/>
      <c r="G162" s="587"/>
      <c r="H162" s="589"/>
      <c r="I162" s="1180"/>
    </row>
    <row r="163" spans="1:9" ht="14.25" customHeight="1" x14ac:dyDescent="0.15">
      <c r="A163" s="919"/>
      <c r="B163" s="815"/>
      <c r="C163" s="908"/>
      <c r="D163" s="908"/>
      <c r="E163" s="908"/>
      <c r="F163" s="654"/>
      <c r="G163" s="356" t="s">
        <v>26</v>
      </c>
      <c r="H163" s="590"/>
      <c r="I163" s="1180"/>
    </row>
    <row r="164" spans="1:9" ht="14.25" customHeight="1" x14ac:dyDescent="0.15">
      <c r="A164" s="919"/>
      <c r="B164" s="815"/>
      <c r="C164" s="673" t="s">
        <v>2390</v>
      </c>
      <c r="D164" s="633" t="s">
        <v>2134</v>
      </c>
      <c r="E164" s="634"/>
      <c r="F164" s="635"/>
      <c r="G164" s="586" t="s">
        <v>29</v>
      </c>
      <c r="H164" s="349"/>
      <c r="I164" s="1074"/>
    </row>
    <row r="165" spans="1:9" ht="7.5" customHeight="1" x14ac:dyDescent="0.15">
      <c r="A165" s="919"/>
      <c r="B165" s="815"/>
      <c r="C165" s="1186"/>
      <c r="D165" s="1188"/>
      <c r="E165" s="1189"/>
      <c r="F165" s="1190"/>
      <c r="G165" s="587"/>
      <c r="H165" s="349"/>
      <c r="I165" s="1076"/>
    </row>
    <row r="166" spans="1:9" ht="14.25" customHeight="1" x14ac:dyDescent="0.15">
      <c r="A166" s="919"/>
      <c r="B166" s="815"/>
      <c r="C166" s="1186"/>
      <c r="D166" s="633" t="s">
        <v>2135</v>
      </c>
      <c r="E166" s="646"/>
      <c r="F166" s="647"/>
      <c r="G166" s="586" t="s">
        <v>29</v>
      </c>
      <c r="H166" s="588"/>
      <c r="I166" s="1074"/>
    </row>
    <row r="167" spans="1:9" ht="14.25" customHeight="1" x14ac:dyDescent="0.15">
      <c r="A167" s="919"/>
      <c r="B167" s="815"/>
      <c r="C167" s="1186"/>
      <c r="D167" s="651"/>
      <c r="E167" s="652"/>
      <c r="F167" s="653"/>
      <c r="G167" s="587"/>
      <c r="H167" s="590"/>
      <c r="I167" s="1076"/>
    </row>
    <row r="168" spans="1:9" ht="14.25" customHeight="1" x14ac:dyDescent="0.15">
      <c r="A168" s="919"/>
      <c r="B168" s="815"/>
      <c r="C168" s="1186"/>
      <c r="D168" s="633" t="s">
        <v>2136</v>
      </c>
      <c r="E168" s="646"/>
      <c r="F168" s="647"/>
      <c r="G168" s="586" t="s">
        <v>29</v>
      </c>
      <c r="H168" s="588"/>
      <c r="I168" s="1074"/>
    </row>
    <row r="169" spans="1:9" ht="14.25" customHeight="1" x14ac:dyDescent="0.15">
      <c r="A169" s="919"/>
      <c r="B169" s="815"/>
      <c r="C169" s="1186"/>
      <c r="D169" s="651"/>
      <c r="E169" s="652"/>
      <c r="F169" s="653"/>
      <c r="G169" s="587"/>
      <c r="H169" s="590"/>
      <c r="I169" s="1076"/>
    </row>
    <row r="170" spans="1:9" ht="14.25" customHeight="1" x14ac:dyDescent="0.15">
      <c r="A170" s="919"/>
      <c r="B170" s="815"/>
      <c r="C170" s="1186"/>
      <c r="D170" s="633" t="s">
        <v>600</v>
      </c>
      <c r="E170" s="646"/>
      <c r="F170" s="647"/>
      <c r="G170" s="586" t="s">
        <v>29</v>
      </c>
      <c r="H170" s="588"/>
      <c r="I170" s="1074"/>
    </row>
    <row r="171" spans="1:9" ht="14.25" customHeight="1" x14ac:dyDescent="0.15">
      <c r="A171" s="919"/>
      <c r="B171" s="840"/>
      <c r="C171" s="1187"/>
      <c r="D171" s="651"/>
      <c r="E171" s="652"/>
      <c r="F171" s="653"/>
      <c r="G171" s="587"/>
      <c r="H171" s="590"/>
      <c r="I171" s="1076"/>
    </row>
    <row r="172" spans="1:9" ht="14.25" customHeight="1" x14ac:dyDescent="0.15">
      <c r="A172" s="326"/>
      <c r="B172" s="133"/>
      <c r="C172" s="534" t="s">
        <v>601</v>
      </c>
      <c r="D172" s="534"/>
      <c r="E172" s="534"/>
      <c r="F172" s="709"/>
      <c r="G172" s="295" t="s">
        <v>196</v>
      </c>
      <c r="H172" s="87">
        <f>SUM(H160:H171)/2</f>
        <v>0</v>
      </c>
      <c r="I172" s="190"/>
    </row>
    <row r="173" spans="1:9" ht="14.25" customHeight="1" x14ac:dyDescent="0.15">
      <c r="A173" s="919" t="s">
        <v>1827</v>
      </c>
      <c r="B173" s="816" t="s">
        <v>603</v>
      </c>
      <c r="C173" s="742" t="s">
        <v>2137</v>
      </c>
      <c r="D173" s="743"/>
      <c r="E173" s="743"/>
      <c r="F173" s="744"/>
      <c r="G173" s="594"/>
      <c r="H173" s="955"/>
      <c r="I173" s="1047"/>
    </row>
    <row r="174" spans="1:9" ht="14.25" customHeight="1" x14ac:dyDescent="0.15">
      <c r="A174" s="919"/>
      <c r="B174" s="815"/>
      <c r="C174" s="745"/>
      <c r="D174" s="746"/>
      <c r="E174" s="746"/>
      <c r="F174" s="747"/>
      <c r="G174" s="767"/>
      <c r="H174" s="956"/>
      <c r="I174" s="1048"/>
    </row>
    <row r="175" spans="1:9" ht="14.25" customHeight="1" x14ac:dyDescent="0.15">
      <c r="A175" s="919"/>
      <c r="B175" s="815"/>
      <c r="C175" s="748"/>
      <c r="D175" s="749"/>
      <c r="E175" s="749"/>
      <c r="F175" s="750"/>
      <c r="G175" s="595"/>
      <c r="H175" s="957"/>
      <c r="I175" s="1049"/>
    </row>
    <row r="176" spans="1:9" ht="14.25" customHeight="1" x14ac:dyDescent="0.15">
      <c r="A176" s="919"/>
      <c r="B176" s="815"/>
      <c r="C176" s="908" t="s">
        <v>2138</v>
      </c>
      <c r="D176" s="908"/>
      <c r="E176" s="908"/>
      <c r="F176" s="654"/>
      <c r="G176" s="356" t="s">
        <v>1182</v>
      </c>
      <c r="H176" s="588"/>
      <c r="I176" s="1180"/>
    </row>
    <row r="177" spans="1:9" ht="14.25" customHeight="1" x14ac:dyDescent="0.15">
      <c r="A177" s="919"/>
      <c r="B177" s="815"/>
      <c r="C177" s="908"/>
      <c r="D177" s="908"/>
      <c r="E177" s="908"/>
      <c r="F177" s="654"/>
      <c r="G177" s="586" t="s">
        <v>1845</v>
      </c>
      <c r="H177" s="589"/>
      <c r="I177" s="1180"/>
    </row>
    <row r="178" spans="1:9" ht="14.25" customHeight="1" x14ac:dyDescent="0.15">
      <c r="A178" s="919"/>
      <c r="B178" s="815"/>
      <c r="C178" s="908"/>
      <c r="D178" s="908"/>
      <c r="E178" s="908"/>
      <c r="F178" s="654"/>
      <c r="G178" s="587"/>
      <c r="H178" s="589"/>
      <c r="I178" s="1180"/>
    </row>
    <row r="179" spans="1:9" ht="14.25" customHeight="1" x14ac:dyDescent="0.15">
      <c r="A179" s="919"/>
      <c r="B179" s="815"/>
      <c r="C179" s="908"/>
      <c r="D179" s="908"/>
      <c r="E179" s="908"/>
      <c r="F179" s="654"/>
      <c r="G179" s="356" t="s">
        <v>2391</v>
      </c>
      <c r="H179" s="590"/>
      <c r="I179" s="1180"/>
    </row>
    <row r="180" spans="1:9" ht="14.25" customHeight="1" x14ac:dyDescent="0.15">
      <c r="A180" s="919"/>
      <c r="B180" s="815"/>
      <c r="C180" s="908" t="s">
        <v>2392</v>
      </c>
      <c r="D180" s="908"/>
      <c r="E180" s="908"/>
      <c r="F180" s="654"/>
      <c r="G180" s="356" t="s">
        <v>1184</v>
      </c>
      <c r="H180" s="588"/>
      <c r="I180" s="1180"/>
    </row>
    <row r="181" spans="1:9" ht="14.25" customHeight="1" x14ac:dyDescent="0.15">
      <c r="A181" s="919"/>
      <c r="B181" s="815"/>
      <c r="C181" s="908"/>
      <c r="D181" s="908"/>
      <c r="E181" s="908"/>
      <c r="F181" s="654"/>
      <c r="G181" s="356" t="s">
        <v>1185</v>
      </c>
      <c r="H181" s="589"/>
      <c r="I181" s="1180"/>
    </row>
    <row r="182" spans="1:9" ht="14.25" customHeight="1" x14ac:dyDescent="0.15">
      <c r="A182" s="919"/>
      <c r="B182" s="815"/>
      <c r="C182" s="908"/>
      <c r="D182" s="908"/>
      <c r="E182" s="908"/>
      <c r="F182" s="654"/>
      <c r="G182" s="356" t="s">
        <v>26</v>
      </c>
      <c r="H182" s="590"/>
      <c r="I182" s="1180"/>
    </row>
    <row r="183" spans="1:9" ht="14.25" customHeight="1" x14ac:dyDescent="0.15">
      <c r="A183" s="919"/>
      <c r="B183" s="815"/>
      <c r="C183" s="908" t="s">
        <v>1809</v>
      </c>
      <c r="D183" s="908"/>
      <c r="E183" s="908"/>
      <c r="F183" s="654"/>
      <c r="G183" s="356" t="s">
        <v>23</v>
      </c>
      <c r="H183" s="550"/>
      <c r="I183" s="1180"/>
    </row>
    <row r="184" spans="1:9" ht="14.25" customHeight="1" x14ac:dyDescent="0.15">
      <c r="A184" s="919"/>
      <c r="B184" s="815"/>
      <c r="C184" s="908"/>
      <c r="D184" s="908"/>
      <c r="E184" s="908"/>
      <c r="F184" s="654"/>
      <c r="G184" s="594" t="s">
        <v>1810</v>
      </c>
      <c r="H184" s="550"/>
      <c r="I184" s="1180"/>
    </row>
    <row r="185" spans="1:9" ht="14.25" customHeight="1" x14ac:dyDescent="0.15">
      <c r="A185" s="919"/>
      <c r="B185" s="815"/>
      <c r="C185" s="908"/>
      <c r="D185" s="908"/>
      <c r="E185" s="908"/>
      <c r="F185" s="654"/>
      <c r="G185" s="595"/>
      <c r="H185" s="550"/>
      <c r="I185" s="1180"/>
    </row>
    <row r="186" spans="1:9" ht="14.25" customHeight="1" x14ac:dyDescent="0.15">
      <c r="A186" s="919"/>
      <c r="B186" s="815"/>
      <c r="C186" s="908"/>
      <c r="D186" s="908"/>
      <c r="E186" s="908"/>
      <c r="F186" s="654"/>
      <c r="G186" s="586" t="s">
        <v>1186</v>
      </c>
      <c r="H186" s="550"/>
      <c r="I186" s="1180"/>
    </row>
    <row r="187" spans="1:9" ht="14.25" customHeight="1" x14ac:dyDescent="0.15">
      <c r="A187" s="919"/>
      <c r="B187" s="815"/>
      <c r="C187" s="908"/>
      <c r="D187" s="908"/>
      <c r="E187" s="908"/>
      <c r="F187" s="654"/>
      <c r="G187" s="587"/>
      <c r="H187" s="550"/>
      <c r="I187" s="1180"/>
    </row>
    <row r="188" spans="1:9" ht="14.25" customHeight="1" x14ac:dyDescent="0.15">
      <c r="A188" s="919"/>
      <c r="B188" s="840"/>
      <c r="C188" s="908"/>
      <c r="D188" s="908"/>
      <c r="E188" s="908"/>
      <c r="F188" s="654"/>
      <c r="G188" s="356" t="s">
        <v>26</v>
      </c>
      <c r="H188" s="550"/>
      <c r="I188" s="1180"/>
    </row>
    <row r="189" spans="1:9" ht="14.25" customHeight="1" x14ac:dyDescent="0.15">
      <c r="A189" s="326"/>
      <c r="B189" s="133"/>
      <c r="C189" s="534" t="s">
        <v>117</v>
      </c>
      <c r="D189" s="534"/>
      <c r="E189" s="534"/>
      <c r="F189" s="709"/>
      <c r="G189" s="295" t="s">
        <v>38</v>
      </c>
      <c r="H189" s="87">
        <f>SUM(H176:H188)/3</f>
        <v>0</v>
      </c>
      <c r="I189" s="190"/>
    </row>
    <row r="190" spans="1:9" x14ac:dyDescent="0.15">
      <c r="A190" s="919" t="s">
        <v>1828</v>
      </c>
      <c r="B190" s="816" t="s">
        <v>2393</v>
      </c>
      <c r="C190" s="742" t="s">
        <v>2219</v>
      </c>
      <c r="D190" s="743"/>
      <c r="E190" s="743"/>
      <c r="F190" s="744"/>
      <c r="G190" s="594"/>
      <c r="H190" s="955"/>
      <c r="I190" s="1047"/>
    </row>
    <row r="191" spans="1:9" x14ac:dyDescent="0.15">
      <c r="A191" s="919"/>
      <c r="B191" s="815"/>
      <c r="C191" s="745"/>
      <c r="D191" s="746"/>
      <c r="E191" s="746"/>
      <c r="F191" s="747"/>
      <c r="G191" s="767"/>
      <c r="H191" s="956"/>
      <c r="I191" s="1048"/>
    </row>
    <row r="192" spans="1:9" x14ac:dyDescent="0.15">
      <c r="A192" s="919"/>
      <c r="B192" s="815"/>
      <c r="C192" s="748"/>
      <c r="D192" s="749"/>
      <c r="E192" s="749"/>
      <c r="F192" s="750"/>
      <c r="G192" s="595"/>
      <c r="H192" s="957"/>
      <c r="I192" s="1049"/>
    </row>
    <row r="193" spans="1:9" ht="15" customHeight="1" x14ac:dyDescent="0.15">
      <c r="A193" s="919"/>
      <c r="B193" s="815"/>
      <c r="C193" s="538" t="s">
        <v>1187</v>
      </c>
      <c r="D193" s="539"/>
      <c r="E193" s="540"/>
      <c r="F193" s="367" t="s">
        <v>127</v>
      </c>
      <c r="G193" s="356" t="s">
        <v>23</v>
      </c>
      <c r="H193" s="588"/>
      <c r="I193" s="1180"/>
    </row>
    <row r="194" spans="1:9" ht="15" customHeight="1" x14ac:dyDescent="0.15">
      <c r="A194" s="919"/>
      <c r="B194" s="815"/>
      <c r="C194" s="541"/>
      <c r="D194" s="542"/>
      <c r="E194" s="543"/>
      <c r="F194" s="367" t="s">
        <v>122</v>
      </c>
      <c r="G194" s="356" t="s">
        <v>79</v>
      </c>
      <c r="H194" s="589"/>
      <c r="I194" s="1180"/>
    </row>
    <row r="195" spans="1:9" ht="15" customHeight="1" x14ac:dyDescent="0.15">
      <c r="A195" s="919"/>
      <c r="B195" s="815"/>
      <c r="C195" s="541"/>
      <c r="D195" s="542"/>
      <c r="E195" s="543"/>
      <c r="F195" s="367" t="s">
        <v>123</v>
      </c>
      <c r="G195" s="356" t="s">
        <v>48</v>
      </c>
      <c r="H195" s="589"/>
      <c r="I195" s="1180"/>
    </row>
    <row r="196" spans="1:9" ht="15" customHeight="1" x14ac:dyDescent="0.15">
      <c r="A196" s="919"/>
      <c r="B196" s="815"/>
      <c r="C196" s="541"/>
      <c r="D196" s="542"/>
      <c r="E196" s="543"/>
      <c r="F196" s="367" t="s">
        <v>124</v>
      </c>
      <c r="G196" s="356" t="s">
        <v>29</v>
      </c>
      <c r="H196" s="589"/>
      <c r="I196" s="1180"/>
    </row>
    <row r="197" spans="1:9" ht="15" customHeight="1" x14ac:dyDescent="0.15">
      <c r="A197" s="919"/>
      <c r="B197" s="815"/>
      <c r="C197" s="541"/>
      <c r="D197" s="542"/>
      <c r="E197" s="543"/>
      <c r="F197" s="367" t="s">
        <v>125</v>
      </c>
      <c r="G197" s="356" t="s">
        <v>51</v>
      </c>
      <c r="H197" s="590"/>
      <c r="I197" s="1180"/>
    </row>
    <row r="198" spans="1:9" ht="15" customHeight="1" x14ac:dyDescent="0.15">
      <c r="A198" s="919"/>
      <c r="B198" s="815"/>
      <c r="C198" s="538" t="s">
        <v>1811</v>
      </c>
      <c r="D198" s="539"/>
      <c r="E198" s="540"/>
      <c r="F198" s="367" t="s">
        <v>127</v>
      </c>
      <c r="G198" s="356" t="s">
        <v>23</v>
      </c>
      <c r="H198" s="588"/>
      <c r="I198" s="1180"/>
    </row>
    <row r="199" spans="1:9" ht="15" customHeight="1" x14ac:dyDescent="0.15">
      <c r="A199" s="919"/>
      <c r="B199" s="815"/>
      <c r="C199" s="541"/>
      <c r="D199" s="542"/>
      <c r="E199" s="543"/>
      <c r="F199" s="367" t="s">
        <v>122</v>
      </c>
      <c r="G199" s="356" t="s">
        <v>79</v>
      </c>
      <c r="H199" s="589"/>
      <c r="I199" s="1180"/>
    </row>
    <row r="200" spans="1:9" ht="15" customHeight="1" x14ac:dyDescent="0.15">
      <c r="A200" s="919"/>
      <c r="B200" s="815"/>
      <c r="C200" s="541"/>
      <c r="D200" s="542"/>
      <c r="E200" s="543"/>
      <c r="F200" s="367" t="s">
        <v>123</v>
      </c>
      <c r="G200" s="356" t="s">
        <v>48</v>
      </c>
      <c r="H200" s="589"/>
      <c r="I200" s="1180"/>
    </row>
    <row r="201" spans="1:9" ht="15" customHeight="1" x14ac:dyDescent="0.15">
      <c r="A201" s="919"/>
      <c r="B201" s="815"/>
      <c r="C201" s="541"/>
      <c r="D201" s="542"/>
      <c r="E201" s="543"/>
      <c r="F201" s="367" t="s">
        <v>124</v>
      </c>
      <c r="G201" s="356" t="s">
        <v>29</v>
      </c>
      <c r="H201" s="589"/>
      <c r="I201" s="1180"/>
    </row>
    <row r="202" spans="1:9" ht="15" customHeight="1" x14ac:dyDescent="0.15">
      <c r="A202" s="919"/>
      <c r="B202" s="815"/>
      <c r="C202" s="544"/>
      <c r="D202" s="545"/>
      <c r="E202" s="546"/>
      <c r="F202" s="367" t="s">
        <v>125</v>
      </c>
      <c r="G202" s="356" t="s">
        <v>51</v>
      </c>
      <c r="H202" s="590"/>
      <c r="I202" s="1180"/>
    </row>
    <row r="203" spans="1:9" ht="15" x14ac:dyDescent="0.15">
      <c r="A203" s="919"/>
      <c r="B203" s="815"/>
      <c r="C203" s="908" t="s">
        <v>2394</v>
      </c>
      <c r="D203" s="908"/>
      <c r="E203" s="908"/>
      <c r="F203" s="654"/>
      <c r="G203" s="356" t="s">
        <v>23</v>
      </c>
      <c r="H203" s="588"/>
      <c r="I203" s="1066"/>
    </row>
    <row r="204" spans="1:9" ht="76.5" customHeight="1" x14ac:dyDescent="0.15">
      <c r="A204" s="919"/>
      <c r="B204" s="815"/>
      <c r="C204" s="908"/>
      <c r="D204" s="908"/>
      <c r="E204" s="908"/>
      <c r="F204" s="654"/>
      <c r="G204" s="356" t="s">
        <v>1963</v>
      </c>
      <c r="H204" s="589"/>
      <c r="I204" s="1109"/>
    </row>
    <row r="205" spans="1:9" x14ac:dyDescent="0.15">
      <c r="A205" s="919"/>
      <c r="B205" s="815"/>
      <c r="C205" s="908"/>
      <c r="D205" s="908"/>
      <c r="E205" s="908"/>
      <c r="F205" s="654"/>
      <c r="G205" s="586" t="s">
        <v>2068</v>
      </c>
      <c r="H205" s="589"/>
      <c r="I205" s="1109"/>
    </row>
    <row r="206" spans="1:9" ht="63.5" customHeight="1" x14ac:dyDescent="0.15">
      <c r="A206" s="919"/>
      <c r="B206" s="815"/>
      <c r="C206" s="908"/>
      <c r="D206" s="908"/>
      <c r="E206" s="908"/>
      <c r="F206" s="654"/>
      <c r="G206" s="587"/>
      <c r="H206" s="589"/>
      <c r="I206" s="1109"/>
    </row>
    <row r="207" spans="1:9" ht="60" x14ac:dyDescent="0.15">
      <c r="A207" s="919"/>
      <c r="B207" s="815"/>
      <c r="C207" s="908"/>
      <c r="D207" s="908"/>
      <c r="E207" s="908"/>
      <c r="F207" s="654"/>
      <c r="G207" s="356" t="s">
        <v>2067</v>
      </c>
      <c r="H207" s="589"/>
      <c r="I207" s="1109"/>
    </row>
    <row r="208" spans="1:9" ht="15" x14ac:dyDescent="0.15">
      <c r="A208" s="919"/>
      <c r="B208" s="815"/>
      <c r="C208" s="908"/>
      <c r="D208" s="908"/>
      <c r="E208" s="908"/>
      <c r="F208" s="654"/>
      <c r="G208" s="356" t="s">
        <v>26</v>
      </c>
      <c r="H208" s="590"/>
      <c r="I208" s="1067"/>
    </row>
    <row r="209" spans="1:9" ht="15" x14ac:dyDescent="0.15">
      <c r="A209" s="919"/>
      <c r="B209" s="815"/>
      <c r="C209" s="908" t="s">
        <v>2395</v>
      </c>
      <c r="D209" s="908"/>
      <c r="E209" s="908"/>
      <c r="F209" s="654"/>
      <c r="G209" s="356" t="s">
        <v>23</v>
      </c>
      <c r="H209" s="588"/>
      <c r="I209" s="1180"/>
    </row>
    <row r="210" spans="1:9" ht="71" customHeight="1" x14ac:dyDescent="0.15">
      <c r="A210" s="919"/>
      <c r="B210" s="815"/>
      <c r="C210" s="908"/>
      <c r="D210" s="908"/>
      <c r="E210" s="908"/>
      <c r="F210" s="654"/>
      <c r="G210" s="356" t="s">
        <v>1962</v>
      </c>
      <c r="H210" s="589"/>
      <c r="I210" s="1180"/>
    </row>
    <row r="211" spans="1:9" ht="14" customHeight="1" x14ac:dyDescent="0.15">
      <c r="A211" s="919"/>
      <c r="B211" s="815"/>
      <c r="C211" s="908"/>
      <c r="D211" s="908"/>
      <c r="E211" s="908"/>
      <c r="F211" s="654"/>
      <c r="G211" s="586" t="s">
        <v>2139</v>
      </c>
      <c r="H211" s="589"/>
      <c r="I211" s="1180"/>
    </row>
    <row r="212" spans="1:9" ht="60" customHeight="1" x14ac:dyDescent="0.15">
      <c r="A212" s="919"/>
      <c r="B212" s="815"/>
      <c r="C212" s="908"/>
      <c r="D212" s="908"/>
      <c r="E212" s="908"/>
      <c r="F212" s="654"/>
      <c r="G212" s="587"/>
      <c r="H212" s="589"/>
      <c r="I212" s="1180"/>
    </row>
    <row r="213" spans="1:9" ht="60" x14ac:dyDescent="0.15">
      <c r="A213" s="919"/>
      <c r="B213" s="815"/>
      <c r="C213" s="908"/>
      <c r="D213" s="908"/>
      <c r="E213" s="908"/>
      <c r="F213" s="654"/>
      <c r="G213" s="356" t="s">
        <v>2140</v>
      </c>
      <c r="H213" s="589"/>
      <c r="I213" s="1180"/>
    </row>
    <row r="214" spans="1:9" ht="15" x14ac:dyDescent="0.15">
      <c r="A214" s="919"/>
      <c r="B214" s="840"/>
      <c r="C214" s="908"/>
      <c r="D214" s="908"/>
      <c r="E214" s="908"/>
      <c r="F214" s="654"/>
      <c r="G214" s="356" t="s">
        <v>26</v>
      </c>
      <c r="H214" s="590"/>
      <c r="I214" s="1180"/>
    </row>
    <row r="215" spans="1:9" ht="15" x14ac:dyDescent="0.15">
      <c r="A215" s="326"/>
      <c r="B215" s="133"/>
      <c r="C215" s="534" t="s">
        <v>132</v>
      </c>
      <c r="D215" s="534"/>
      <c r="E215" s="534"/>
      <c r="F215" s="709"/>
      <c r="G215" s="295" t="s">
        <v>72</v>
      </c>
      <c r="H215" s="87">
        <f>SUM(H193:H214)/4</f>
        <v>0</v>
      </c>
      <c r="I215" s="190"/>
    </row>
    <row r="216" spans="1:9" x14ac:dyDescent="0.15">
      <c r="A216" s="919" t="s">
        <v>1829</v>
      </c>
      <c r="B216" s="673" t="s">
        <v>2209</v>
      </c>
      <c r="C216" s="742" t="s">
        <v>2396</v>
      </c>
      <c r="D216" s="743"/>
      <c r="E216" s="743"/>
      <c r="F216" s="744"/>
      <c r="G216" s="594"/>
      <c r="H216" s="955"/>
      <c r="I216" s="1047"/>
    </row>
    <row r="217" spans="1:9" x14ac:dyDescent="0.15">
      <c r="A217" s="919"/>
      <c r="B217" s="674"/>
      <c r="C217" s="745"/>
      <c r="D217" s="746"/>
      <c r="E217" s="746"/>
      <c r="F217" s="747"/>
      <c r="G217" s="767"/>
      <c r="H217" s="956"/>
      <c r="I217" s="1048"/>
    </row>
    <row r="218" spans="1:9" x14ac:dyDescent="0.15">
      <c r="A218" s="919"/>
      <c r="B218" s="674"/>
      <c r="C218" s="748"/>
      <c r="D218" s="749"/>
      <c r="E218" s="749"/>
      <c r="F218" s="750"/>
      <c r="G218" s="595"/>
      <c r="H218" s="957"/>
      <c r="I218" s="1049"/>
    </row>
    <row r="219" spans="1:9" ht="15" x14ac:dyDescent="0.15">
      <c r="A219" s="919"/>
      <c r="B219" s="674"/>
      <c r="C219" s="908" t="s">
        <v>2397</v>
      </c>
      <c r="D219" s="908"/>
      <c r="E219" s="908"/>
      <c r="F219" s="654"/>
      <c r="G219" s="356" t="s">
        <v>23</v>
      </c>
      <c r="H219" s="588"/>
      <c r="I219" s="1180"/>
    </row>
    <row r="220" spans="1:9" ht="15" x14ac:dyDescent="0.15">
      <c r="A220" s="919"/>
      <c r="B220" s="674"/>
      <c r="C220" s="908"/>
      <c r="D220" s="908"/>
      <c r="E220" s="908"/>
      <c r="F220" s="654"/>
      <c r="G220" s="356" t="s">
        <v>67</v>
      </c>
      <c r="H220" s="589"/>
      <c r="I220" s="1180"/>
    </row>
    <row r="221" spans="1:9" ht="15" x14ac:dyDescent="0.15">
      <c r="A221" s="919"/>
      <c r="B221" s="674"/>
      <c r="C221" s="908"/>
      <c r="D221" s="908"/>
      <c r="E221" s="908"/>
      <c r="F221" s="654"/>
      <c r="G221" s="356" t="s">
        <v>26</v>
      </c>
      <c r="H221" s="590"/>
      <c r="I221" s="1180"/>
    </row>
    <row r="222" spans="1:9" ht="15" x14ac:dyDescent="0.15">
      <c r="A222" s="919"/>
      <c r="B222" s="674"/>
      <c r="C222" s="908" t="s">
        <v>2398</v>
      </c>
      <c r="D222" s="908"/>
      <c r="E222" s="908"/>
      <c r="F222" s="654"/>
      <c r="G222" s="356" t="s">
        <v>23</v>
      </c>
      <c r="H222" s="550"/>
      <c r="I222" s="1180"/>
    </row>
    <row r="223" spans="1:9" ht="15" x14ac:dyDescent="0.15">
      <c r="A223" s="919"/>
      <c r="B223" s="674"/>
      <c r="C223" s="908"/>
      <c r="D223" s="908"/>
      <c r="E223" s="908"/>
      <c r="F223" s="654"/>
      <c r="G223" s="356" t="s">
        <v>137</v>
      </c>
      <c r="H223" s="550"/>
      <c r="I223" s="1180"/>
    </row>
    <row r="224" spans="1:9" ht="15" x14ac:dyDescent="0.15">
      <c r="A224" s="919"/>
      <c r="B224" s="674"/>
      <c r="C224" s="908"/>
      <c r="D224" s="908"/>
      <c r="E224" s="908"/>
      <c r="F224" s="654"/>
      <c r="G224" s="356" t="s">
        <v>26</v>
      </c>
      <c r="H224" s="550"/>
      <c r="I224" s="1180"/>
    </row>
    <row r="225" spans="1:9" ht="15" x14ac:dyDescent="0.15">
      <c r="A225" s="919"/>
      <c r="B225" s="674"/>
      <c r="C225" s="908" t="s">
        <v>1188</v>
      </c>
      <c r="D225" s="908"/>
      <c r="E225" s="908"/>
      <c r="F225" s="654"/>
      <c r="G225" s="356" t="s">
        <v>23</v>
      </c>
      <c r="H225" s="550"/>
      <c r="I225" s="1180"/>
    </row>
    <row r="226" spans="1:9" ht="15" x14ac:dyDescent="0.15">
      <c r="A226" s="919"/>
      <c r="B226" s="674"/>
      <c r="C226" s="908"/>
      <c r="D226" s="908"/>
      <c r="E226" s="908"/>
      <c r="F226" s="654"/>
      <c r="G226" s="356" t="s">
        <v>139</v>
      </c>
      <c r="H226" s="550"/>
      <c r="I226" s="1180"/>
    </row>
    <row r="227" spans="1:9" ht="15" x14ac:dyDescent="0.15">
      <c r="A227" s="919"/>
      <c r="B227" s="675"/>
      <c r="C227" s="908"/>
      <c r="D227" s="908"/>
      <c r="E227" s="908"/>
      <c r="F227" s="654"/>
      <c r="G227" s="356" t="s">
        <v>26</v>
      </c>
      <c r="H227" s="550"/>
      <c r="I227" s="1180"/>
    </row>
    <row r="228" spans="1:9" ht="15" x14ac:dyDescent="0.15">
      <c r="A228" s="326"/>
      <c r="B228" s="133"/>
      <c r="C228" s="534" t="s">
        <v>140</v>
      </c>
      <c r="D228" s="534"/>
      <c r="E228" s="534"/>
      <c r="F228" s="709"/>
      <c r="G228" s="295" t="s">
        <v>38</v>
      </c>
      <c r="H228" s="87">
        <f>SUM(H219:H227)/3</f>
        <v>0</v>
      </c>
      <c r="I228" s="190"/>
    </row>
    <row r="229" spans="1:9" x14ac:dyDescent="0.15">
      <c r="A229" s="919" t="s">
        <v>1830</v>
      </c>
      <c r="B229" s="816" t="s">
        <v>1812</v>
      </c>
      <c r="C229" s="742" t="s">
        <v>320</v>
      </c>
      <c r="D229" s="743"/>
      <c r="E229" s="743"/>
      <c r="F229" s="744"/>
      <c r="G229" s="594"/>
      <c r="H229" s="955"/>
      <c r="I229" s="1047"/>
    </row>
    <row r="230" spans="1:9" x14ac:dyDescent="0.15">
      <c r="A230" s="919"/>
      <c r="B230" s="815"/>
      <c r="C230" s="745"/>
      <c r="D230" s="746"/>
      <c r="E230" s="746"/>
      <c r="F230" s="747"/>
      <c r="G230" s="767"/>
      <c r="H230" s="956"/>
      <c r="I230" s="1048"/>
    </row>
    <row r="231" spans="1:9" x14ac:dyDescent="0.15">
      <c r="A231" s="919"/>
      <c r="B231" s="815"/>
      <c r="C231" s="748"/>
      <c r="D231" s="749"/>
      <c r="E231" s="749"/>
      <c r="F231" s="750"/>
      <c r="G231" s="595"/>
      <c r="H231" s="957"/>
      <c r="I231" s="1049"/>
    </row>
    <row r="232" spans="1:9" ht="15" x14ac:dyDescent="0.15">
      <c r="A232" s="919"/>
      <c r="B232" s="815"/>
      <c r="C232" s="908" t="s">
        <v>2399</v>
      </c>
      <c r="D232" s="908"/>
      <c r="E232" s="908"/>
      <c r="F232" s="654"/>
      <c r="G232" s="356" t="s">
        <v>23</v>
      </c>
      <c r="H232" s="588"/>
      <c r="I232" s="1180"/>
    </row>
    <row r="233" spans="1:9" ht="15" x14ac:dyDescent="0.15">
      <c r="A233" s="919"/>
      <c r="B233" s="815"/>
      <c r="C233" s="908"/>
      <c r="D233" s="908"/>
      <c r="E233" s="908"/>
      <c r="F233" s="654"/>
      <c r="G233" s="356" t="s">
        <v>144</v>
      </c>
      <c r="H233" s="589"/>
      <c r="I233" s="1180"/>
    </row>
    <row r="234" spans="1:9" ht="15" x14ac:dyDescent="0.15">
      <c r="A234" s="919"/>
      <c r="B234" s="815"/>
      <c r="C234" s="908"/>
      <c r="D234" s="908"/>
      <c r="E234" s="908"/>
      <c r="F234" s="654"/>
      <c r="G234" s="356" t="s">
        <v>131</v>
      </c>
      <c r="H234" s="589"/>
      <c r="I234" s="1180"/>
    </row>
    <row r="235" spans="1:9" ht="15" x14ac:dyDescent="0.15">
      <c r="A235" s="919"/>
      <c r="B235" s="815"/>
      <c r="C235" s="908"/>
      <c r="D235" s="908"/>
      <c r="E235" s="908"/>
      <c r="F235" s="654"/>
      <c r="G235" s="356" t="s">
        <v>26</v>
      </c>
      <c r="H235" s="590"/>
      <c r="I235" s="1180"/>
    </row>
    <row r="236" spans="1:9" ht="15" x14ac:dyDescent="0.15">
      <c r="A236" s="919"/>
      <c r="B236" s="815"/>
      <c r="C236" s="908" t="s">
        <v>145</v>
      </c>
      <c r="D236" s="908"/>
      <c r="E236" s="908"/>
      <c r="F236" s="654"/>
      <c r="G236" s="356" t="s">
        <v>23</v>
      </c>
      <c r="H236" s="550"/>
      <c r="I236" s="1180"/>
    </row>
    <row r="237" spans="1:9" ht="15" x14ac:dyDescent="0.15">
      <c r="A237" s="919"/>
      <c r="B237" s="815"/>
      <c r="C237" s="908"/>
      <c r="D237" s="908"/>
      <c r="E237" s="908"/>
      <c r="F237" s="654"/>
      <c r="G237" s="356" t="s">
        <v>146</v>
      </c>
      <c r="H237" s="550"/>
      <c r="I237" s="1180"/>
    </row>
    <row r="238" spans="1:9" ht="15" x14ac:dyDescent="0.15">
      <c r="A238" s="919"/>
      <c r="B238" s="815"/>
      <c r="C238" s="908"/>
      <c r="D238" s="908"/>
      <c r="E238" s="908"/>
      <c r="F238" s="654"/>
      <c r="G238" s="356" t="s">
        <v>26</v>
      </c>
      <c r="H238" s="550"/>
      <c r="I238" s="1180"/>
    </row>
    <row r="239" spans="1:9" ht="14" customHeight="1" x14ac:dyDescent="0.15">
      <c r="A239" s="919"/>
      <c r="B239" s="815"/>
      <c r="C239" s="908" t="s">
        <v>2400</v>
      </c>
      <c r="D239" s="908"/>
      <c r="E239" s="908"/>
      <c r="F239" s="654"/>
      <c r="G239" s="356" t="s">
        <v>23</v>
      </c>
      <c r="H239" s="588"/>
      <c r="I239" s="388"/>
    </row>
    <row r="240" spans="1:9" ht="14" customHeight="1" x14ac:dyDescent="0.15">
      <c r="A240" s="919"/>
      <c r="B240" s="815"/>
      <c r="C240" s="908"/>
      <c r="D240" s="908"/>
      <c r="E240" s="908"/>
      <c r="F240" s="654"/>
      <c r="G240" s="356" t="s">
        <v>144</v>
      </c>
      <c r="H240" s="589"/>
      <c r="I240" s="388"/>
    </row>
    <row r="241" spans="1:9" ht="14" customHeight="1" x14ac:dyDescent="0.15">
      <c r="A241" s="919"/>
      <c r="B241" s="815"/>
      <c r="C241" s="908"/>
      <c r="D241" s="908"/>
      <c r="E241" s="908"/>
      <c r="F241" s="654"/>
      <c r="G241" s="356" t="s">
        <v>131</v>
      </c>
      <c r="H241" s="589"/>
      <c r="I241" s="388"/>
    </row>
    <row r="242" spans="1:9" ht="14" customHeight="1" x14ac:dyDescent="0.15">
      <c r="A242" s="919"/>
      <c r="B242" s="815"/>
      <c r="C242" s="908"/>
      <c r="D242" s="908"/>
      <c r="E242" s="908"/>
      <c r="F242" s="654"/>
      <c r="G242" s="356" t="s">
        <v>26</v>
      </c>
      <c r="H242" s="590"/>
      <c r="I242" s="388"/>
    </row>
    <row r="243" spans="1:9" ht="14" customHeight="1" x14ac:dyDescent="0.15">
      <c r="A243" s="919"/>
      <c r="B243" s="815"/>
      <c r="C243" s="908" t="s">
        <v>1519</v>
      </c>
      <c r="D243" s="908"/>
      <c r="E243" s="908"/>
      <c r="F243" s="654"/>
      <c r="G243" s="356" t="s">
        <v>23</v>
      </c>
      <c r="H243" s="588"/>
      <c r="I243" s="1180"/>
    </row>
    <row r="244" spans="1:9" ht="14" customHeight="1" x14ac:dyDescent="0.15">
      <c r="A244" s="919"/>
      <c r="B244" s="815"/>
      <c r="C244" s="908"/>
      <c r="D244" s="908"/>
      <c r="E244" s="908"/>
      <c r="F244" s="654"/>
      <c r="G244" s="356" t="s">
        <v>144</v>
      </c>
      <c r="H244" s="589"/>
      <c r="I244" s="1180"/>
    </row>
    <row r="245" spans="1:9" ht="14" customHeight="1" x14ac:dyDescent="0.15">
      <c r="A245" s="919"/>
      <c r="B245" s="815"/>
      <c r="C245" s="908"/>
      <c r="D245" s="908"/>
      <c r="E245" s="908"/>
      <c r="F245" s="654"/>
      <c r="G245" s="356" t="s">
        <v>131</v>
      </c>
      <c r="H245" s="589"/>
      <c r="I245" s="1180"/>
    </row>
    <row r="246" spans="1:9" ht="14" customHeight="1" x14ac:dyDescent="0.15">
      <c r="A246" s="919"/>
      <c r="B246" s="840"/>
      <c r="C246" s="908"/>
      <c r="D246" s="908"/>
      <c r="E246" s="908"/>
      <c r="F246" s="654"/>
      <c r="G246" s="356" t="s">
        <v>26</v>
      </c>
      <c r="H246" s="590"/>
      <c r="I246" s="1180"/>
    </row>
    <row r="247" spans="1:9" ht="15" x14ac:dyDescent="0.15">
      <c r="A247" s="326"/>
      <c r="B247" s="133"/>
      <c r="C247" s="534" t="s">
        <v>147</v>
      </c>
      <c r="D247" s="534"/>
      <c r="E247" s="534"/>
      <c r="F247" s="709"/>
      <c r="G247" s="295" t="s">
        <v>72</v>
      </c>
      <c r="H247" s="87">
        <f>SUM(H232:H246)/4</f>
        <v>0</v>
      </c>
      <c r="I247" s="190"/>
    </row>
    <row r="248" spans="1:9" x14ac:dyDescent="0.15">
      <c r="A248" s="830" t="s">
        <v>148</v>
      </c>
      <c r="B248" s="695"/>
      <c r="C248" s="695"/>
      <c r="D248" s="695"/>
      <c r="E248" s="695"/>
      <c r="F248" s="695"/>
      <c r="G248" s="695"/>
      <c r="H248" s="833"/>
      <c r="I248" s="836"/>
    </row>
    <row r="249" spans="1:9" x14ac:dyDescent="0.15">
      <c r="A249" s="831"/>
      <c r="B249" s="698"/>
      <c r="C249" s="698"/>
      <c r="D249" s="698"/>
      <c r="E249" s="698"/>
      <c r="F249" s="698"/>
      <c r="G249" s="698"/>
      <c r="H249" s="834"/>
      <c r="I249" s="837"/>
    </row>
    <row r="250" spans="1:9" x14ac:dyDescent="0.15">
      <c r="A250" s="832"/>
      <c r="B250" s="701"/>
      <c r="C250" s="701"/>
      <c r="D250" s="701"/>
      <c r="E250" s="701"/>
      <c r="F250" s="701"/>
      <c r="G250" s="701"/>
      <c r="H250" s="835"/>
      <c r="I250" s="838"/>
    </row>
    <row r="251" spans="1:9" x14ac:dyDescent="0.15">
      <c r="A251" s="670" t="s">
        <v>2142</v>
      </c>
      <c r="B251" s="816" t="s">
        <v>2401</v>
      </c>
      <c r="C251" s="522" t="s">
        <v>2141</v>
      </c>
      <c r="D251" s="523"/>
      <c r="E251" s="523"/>
      <c r="F251" s="524"/>
      <c r="G251" s="594"/>
      <c r="H251" s="955"/>
      <c r="I251" s="1047"/>
    </row>
    <row r="252" spans="1:9" x14ac:dyDescent="0.15">
      <c r="A252" s="671"/>
      <c r="B252" s="815"/>
      <c r="C252" s="525"/>
      <c r="D252" s="526"/>
      <c r="E252" s="526"/>
      <c r="F252" s="527"/>
      <c r="G252" s="595"/>
      <c r="H252" s="957"/>
      <c r="I252" s="1049"/>
    </row>
    <row r="253" spans="1:9" ht="14.25" customHeight="1" x14ac:dyDescent="0.15">
      <c r="A253" s="671"/>
      <c r="B253" s="815"/>
      <c r="C253" s="538" t="s">
        <v>2402</v>
      </c>
      <c r="D253" s="539"/>
      <c r="E253" s="539"/>
      <c r="F253" s="540"/>
      <c r="G253" s="356" t="s">
        <v>23</v>
      </c>
      <c r="H253" s="588"/>
      <c r="I253" s="1066"/>
    </row>
    <row r="254" spans="1:9" ht="14.25" customHeight="1" x14ac:dyDescent="0.15">
      <c r="A254" s="671"/>
      <c r="B254" s="815"/>
      <c r="C254" s="541"/>
      <c r="D254" s="542"/>
      <c r="E254" s="542"/>
      <c r="F254" s="543"/>
      <c r="G254" s="586" t="s">
        <v>2058</v>
      </c>
      <c r="H254" s="589"/>
      <c r="I254" s="1109"/>
    </row>
    <row r="255" spans="1:9" x14ac:dyDescent="0.15">
      <c r="A255" s="671"/>
      <c r="B255" s="815"/>
      <c r="C255" s="541"/>
      <c r="D255" s="542"/>
      <c r="E255" s="542"/>
      <c r="F255" s="543"/>
      <c r="G255" s="587"/>
      <c r="H255" s="589"/>
      <c r="I255" s="1109"/>
    </row>
    <row r="256" spans="1:9" ht="15" x14ac:dyDescent="0.15">
      <c r="A256" s="671"/>
      <c r="B256" s="815"/>
      <c r="C256" s="544"/>
      <c r="D256" s="545"/>
      <c r="E256" s="545"/>
      <c r="F256" s="546"/>
      <c r="G256" s="356" t="s">
        <v>26</v>
      </c>
      <c r="H256" s="590"/>
      <c r="I256" s="1067"/>
    </row>
    <row r="257" spans="1:9" ht="14.25" customHeight="1" x14ac:dyDescent="0.15">
      <c r="A257" s="671"/>
      <c r="B257" s="815"/>
      <c r="C257" s="538" t="s">
        <v>1813</v>
      </c>
      <c r="D257" s="539"/>
      <c r="E257" s="539"/>
      <c r="F257" s="540"/>
      <c r="G257" s="356" t="s">
        <v>23</v>
      </c>
      <c r="H257" s="588"/>
      <c r="I257" s="1066"/>
    </row>
    <row r="258" spans="1:9" ht="15" x14ac:dyDescent="0.15">
      <c r="A258" s="671"/>
      <c r="B258" s="815"/>
      <c r="C258" s="541"/>
      <c r="D258" s="542"/>
      <c r="E258" s="542"/>
      <c r="F258" s="543"/>
      <c r="G258" s="356" t="s">
        <v>575</v>
      </c>
      <c r="H258" s="589"/>
      <c r="I258" s="1109"/>
    </row>
    <row r="259" spans="1:9" ht="15" x14ac:dyDescent="0.15">
      <c r="A259" s="671"/>
      <c r="B259" s="815"/>
      <c r="C259" s="544"/>
      <c r="D259" s="545"/>
      <c r="E259" s="545"/>
      <c r="F259" s="546"/>
      <c r="G259" s="356" t="s">
        <v>576</v>
      </c>
      <c r="H259" s="590"/>
      <c r="I259" s="1067"/>
    </row>
    <row r="260" spans="1:9" ht="14.25" customHeight="1" x14ac:dyDescent="0.15">
      <c r="A260" s="671"/>
      <c r="B260" s="815"/>
      <c r="C260" s="538" t="s">
        <v>2403</v>
      </c>
      <c r="D260" s="539"/>
      <c r="E260" s="539"/>
      <c r="F260" s="540"/>
      <c r="G260" s="356" t="s">
        <v>23</v>
      </c>
      <c r="H260" s="588"/>
      <c r="I260" s="1066"/>
    </row>
    <row r="261" spans="1:9" x14ac:dyDescent="0.15">
      <c r="A261" s="671"/>
      <c r="B261" s="815"/>
      <c r="C261" s="541"/>
      <c r="D261" s="542"/>
      <c r="E261" s="542"/>
      <c r="F261" s="543"/>
      <c r="G261" s="586" t="s">
        <v>2058</v>
      </c>
      <c r="H261" s="589"/>
      <c r="I261" s="1109"/>
    </row>
    <row r="262" spans="1:9" x14ac:dyDescent="0.15">
      <c r="A262" s="671"/>
      <c r="B262" s="815"/>
      <c r="C262" s="541"/>
      <c r="D262" s="542"/>
      <c r="E262" s="542"/>
      <c r="F262" s="543"/>
      <c r="G262" s="587"/>
      <c r="H262" s="589"/>
      <c r="I262" s="1109"/>
    </row>
    <row r="263" spans="1:9" ht="15" x14ac:dyDescent="0.15">
      <c r="A263" s="672"/>
      <c r="B263" s="840"/>
      <c r="C263" s="544"/>
      <c r="D263" s="545"/>
      <c r="E263" s="545"/>
      <c r="F263" s="546"/>
      <c r="G263" s="356" t="s">
        <v>26</v>
      </c>
      <c r="H263" s="590"/>
      <c r="I263" s="1067"/>
    </row>
    <row r="264" spans="1:9" ht="15" x14ac:dyDescent="0.15">
      <c r="A264" s="326"/>
      <c r="B264" s="133"/>
      <c r="C264" s="534" t="s">
        <v>2404</v>
      </c>
      <c r="D264" s="534"/>
      <c r="E264" s="534"/>
      <c r="F264" s="709"/>
      <c r="G264" s="295" t="s">
        <v>38</v>
      </c>
      <c r="H264" s="87">
        <f>SUM(H253:H263)/3</f>
        <v>0</v>
      </c>
      <c r="I264" s="190"/>
    </row>
    <row r="265" spans="1:9" x14ac:dyDescent="0.15">
      <c r="A265" s="670" t="s">
        <v>1831</v>
      </c>
      <c r="B265" s="816" t="s">
        <v>1814</v>
      </c>
      <c r="C265" s="522" t="s">
        <v>1815</v>
      </c>
      <c r="D265" s="523"/>
      <c r="E265" s="523"/>
      <c r="F265" s="524"/>
      <c r="G265" s="594"/>
      <c r="H265" s="955"/>
      <c r="I265" s="1047"/>
    </row>
    <row r="266" spans="1:9" x14ac:dyDescent="0.15">
      <c r="A266" s="671"/>
      <c r="B266" s="815"/>
      <c r="C266" s="525"/>
      <c r="D266" s="526"/>
      <c r="E266" s="526"/>
      <c r="F266" s="527"/>
      <c r="G266" s="595"/>
      <c r="H266" s="957"/>
      <c r="I266" s="1049"/>
    </row>
    <row r="267" spans="1:9" ht="14.25" customHeight="1" x14ac:dyDescent="0.15">
      <c r="A267" s="671"/>
      <c r="B267" s="815"/>
      <c r="C267" s="908" t="s">
        <v>2405</v>
      </c>
      <c r="D267" s="908"/>
      <c r="E267" s="908"/>
      <c r="F267" s="654"/>
      <c r="G267" s="356" t="s">
        <v>160</v>
      </c>
      <c r="H267" s="588"/>
      <c r="I267" s="1180"/>
    </row>
    <row r="268" spans="1:9" ht="15" x14ac:dyDescent="0.15">
      <c r="A268" s="671"/>
      <c r="B268" s="815"/>
      <c r="C268" s="908"/>
      <c r="D268" s="908"/>
      <c r="E268" s="908"/>
      <c r="F268" s="654"/>
      <c r="G268" s="356" t="s">
        <v>161</v>
      </c>
      <c r="H268" s="589"/>
      <c r="I268" s="1180"/>
    </row>
    <row r="269" spans="1:9" ht="14.25" customHeight="1" x14ac:dyDescent="0.15">
      <c r="A269" s="671"/>
      <c r="B269" s="815"/>
      <c r="C269" s="908"/>
      <c r="D269" s="908"/>
      <c r="E269" s="908"/>
      <c r="F269" s="654"/>
      <c r="G269" s="356" t="s">
        <v>162</v>
      </c>
      <c r="H269" s="589"/>
      <c r="I269" s="1180"/>
    </row>
    <row r="270" spans="1:9" ht="15" x14ac:dyDescent="0.15">
      <c r="A270" s="671"/>
      <c r="B270" s="815"/>
      <c r="C270" s="908"/>
      <c r="D270" s="908"/>
      <c r="E270" s="908"/>
      <c r="F270" s="654"/>
      <c r="G270" s="356" t="s">
        <v>25</v>
      </c>
      <c r="H270" s="589"/>
      <c r="I270" s="1180"/>
    </row>
    <row r="271" spans="1:9" ht="15" x14ac:dyDescent="0.15">
      <c r="A271" s="672"/>
      <c r="B271" s="840"/>
      <c r="C271" s="908"/>
      <c r="D271" s="908"/>
      <c r="E271" s="908"/>
      <c r="F271" s="654"/>
      <c r="G271" s="356" t="s">
        <v>26</v>
      </c>
      <c r="H271" s="590"/>
      <c r="I271" s="1180"/>
    </row>
    <row r="272" spans="1:9" ht="15" x14ac:dyDescent="0.15">
      <c r="A272" s="326"/>
      <c r="B272" s="133"/>
      <c r="C272" s="534" t="s">
        <v>633</v>
      </c>
      <c r="D272" s="534"/>
      <c r="E272" s="534"/>
      <c r="F272" s="709"/>
      <c r="G272" s="295" t="s">
        <v>634</v>
      </c>
      <c r="H272" s="87">
        <f>SUM(H267)</f>
        <v>0</v>
      </c>
      <c r="I272" s="190"/>
    </row>
    <row r="273" spans="1:9" x14ac:dyDescent="0.15">
      <c r="A273" s="919" t="s">
        <v>1832</v>
      </c>
      <c r="B273" s="816" t="s">
        <v>1816</v>
      </c>
      <c r="C273" s="522" t="s">
        <v>2406</v>
      </c>
      <c r="D273" s="523"/>
      <c r="E273" s="523"/>
      <c r="F273" s="524"/>
      <c r="G273" s="594"/>
      <c r="H273" s="955"/>
      <c r="I273" s="1047"/>
    </row>
    <row r="274" spans="1:9" x14ac:dyDescent="0.15">
      <c r="A274" s="919"/>
      <c r="B274" s="815"/>
      <c r="C274" s="525"/>
      <c r="D274" s="526"/>
      <c r="E274" s="526"/>
      <c r="F274" s="527"/>
      <c r="G274" s="595"/>
      <c r="H274" s="957"/>
      <c r="I274" s="1049"/>
    </row>
    <row r="275" spans="1:9" x14ac:dyDescent="0.15">
      <c r="A275" s="919"/>
      <c r="B275" s="815"/>
      <c r="C275" s="908" t="s">
        <v>2143</v>
      </c>
      <c r="D275" s="908"/>
      <c r="E275" s="908"/>
      <c r="F275" s="654"/>
      <c r="G275" s="586" t="s">
        <v>1120</v>
      </c>
      <c r="H275" s="588"/>
      <c r="I275" s="1180"/>
    </row>
    <row r="276" spans="1:9" x14ac:dyDescent="0.15">
      <c r="A276" s="919"/>
      <c r="B276" s="815"/>
      <c r="C276" s="908"/>
      <c r="D276" s="908"/>
      <c r="E276" s="908"/>
      <c r="F276" s="654"/>
      <c r="G276" s="587"/>
      <c r="H276" s="589"/>
      <c r="I276" s="1180"/>
    </row>
    <row r="277" spans="1:9" ht="15" customHeight="1" x14ac:dyDescent="0.15">
      <c r="A277" s="919"/>
      <c r="B277" s="815"/>
      <c r="C277" s="908"/>
      <c r="D277" s="908"/>
      <c r="E277" s="908"/>
      <c r="F277" s="654"/>
      <c r="G277" s="586" t="s">
        <v>1118</v>
      </c>
      <c r="H277" s="589"/>
      <c r="I277" s="1180"/>
    </row>
    <row r="278" spans="1:9" x14ac:dyDescent="0.15">
      <c r="A278" s="919"/>
      <c r="B278" s="815"/>
      <c r="C278" s="908"/>
      <c r="D278" s="908"/>
      <c r="E278" s="908"/>
      <c r="F278" s="654"/>
      <c r="G278" s="587"/>
      <c r="H278" s="589"/>
      <c r="I278" s="1180"/>
    </row>
    <row r="279" spans="1:9" ht="45" x14ac:dyDescent="0.15">
      <c r="A279" s="919"/>
      <c r="B279" s="815"/>
      <c r="C279" s="908"/>
      <c r="D279" s="908"/>
      <c r="E279" s="908"/>
      <c r="F279" s="654"/>
      <c r="G279" s="454" t="s">
        <v>1504</v>
      </c>
      <c r="H279" s="589"/>
      <c r="I279" s="1180"/>
    </row>
    <row r="280" spans="1:9" ht="15" x14ac:dyDescent="0.15">
      <c r="A280" s="919"/>
      <c r="B280" s="815"/>
      <c r="C280" s="908"/>
      <c r="D280" s="908"/>
      <c r="E280" s="908"/>
      <c r="F280" s="654"/>
      <c r="G280" s="356" t="s">
        <v>26</v>
      </c>
      <c r="H280" s="590"/>
      <c r="I280" s="1180"/>
    </row>
    <row r="281" spans="1:9" ht="13.5" customHeight="1" x14ac:dyDescent="0.15">
      <c r="A281" s="919"/>
      <c r="B281" s="815"/>
      <c r="C281" s="908" t="s">
        <v>2407</v>
      </c>
      <c r="D281" s="908"/>
      <c r="E281" s="908"/>
      <c r="F281" s="654"/>
      <c r="G281" s="356" t="s">
        <v>1122</v>
      </c>
      <c r="H281" s="588"/>
      <c r="I281" s="1185"/>
    </row>
    <row r="282" spans="1:9" ht="14.25" customHeight="1" x14ac:dyDescent="0.15">
      <c r="A282" s="919"/>
      <c r="B282" s="815"/>
      <c r="C282" s="908"/>
      <c r="D282" s="908"/>
      <c r="E282" s="908"/>
      <c r="F282" s="654"/>
      <c r="G282" s="356" t="s">
        <v>1123</v>
      </c>
      <c r="H282" s="589"/>
      <c r="I282" s="1185"/>
    </row>
    <row r="283" spans="1:9" ht="14.25" customHeight="1" x14ac:dyDescent="0.15">
      <c r="A283" s="919"/>
      <c r="B283" s="815"/>
      <c r="C283" s="908"/>
      <c r="D283" s="908"/>
      <c r="E283" s="908"/>
      <c r="F283" s="654"/>
      <c r="G283" s="586" t="s">
        <v>2408</v>
      </c>
      <c r="H283" s="589"/>
      <c r="I283" s="1185"/>
    </row>
    <row r="284" spans="1:9" x14ac:dyDescent="0.15">
      <c r="A284" s="919"/>
      <c r="B284" s="815"/>
      <c r="C284" s="908"/>
      <c r="D284" s="908"/>
      <c r="E284" s="908"/>
      <c r="F284" s="654"/>
      <c r="G284" s="587"/>
      <c r="H284" s="589"/>
      <c r="I284" s="1185"/>
    </row>
    <row r="285" spans="1:9" ht="15" x14ac:dyDescent="0.15">
      <c r="A285" s="919"/>
      <c r="B285" s="840"/>
      <c r="C285" s="908"/>
      <c r="D285" s="908"/>
      <c r="E285" s="908"/>
      <c r="F285" s="654"/>
      <c r="G285" s="356" t="s">
        <v>26</v>
      </c>
      <c r="H285" s="590"/>
      <c r="I285" s="1185"/>
    </row>
    <row r="286" spans="1:9" ht="15" x14ac:dyDescent="0.15">
      <c r="A286" s="326"/>
      <c r="B286" s="133"/>
      <c r="C286" s="534" t="s">
        <v>663</v>
      </c>
      <c r="D286" s="534"/>
      <c r="E286" s="534"/>
      <c r="F286" s="709"/>
      <c r="G286" s="295" t="s">
        <v>196</v>
      </c>
      <c r="H286" s="87">
        <f>SUM(H275:H285)/2</f>
        <v>0</v>
      </c>
      <c r="I286" s="190"/>
    </row>
    <row r="287" spans="1:9" x14ac:dyDescent="0.15">
      <c r="A287" s="919" t="s">
        <v>1833</v>
      </c>
      <c r="B287" s="816" t="s">
        <v>1520</v>
      </c>
      <c r="C287" s="522" t="s">
        <v>1817</v>
      </c>
      <c r="D287" s="523"/>
      <c r="E287" s="523"/>
      <c r="F287" s="524"/>
      <c r="G287" s="594"/>
      <c r="H287" s="955"/>
      <c r="I287" s="1047"/>
    </row>
    <row r="288" spans="1:9" x14ac:dyDescent="0.15">
      <c r="A288" s="919"/>
      <c r="B288" s="815"/>
      <c r="C288" s="583"/>
      <c r="D288" s="584"/>
      <c r="E288" s="584"/>
      <c r="F288" s="585"/>
      <c r="G288" s="767"/>
      <c r="H288" s="956"/>
      <c r="I288" s="1048"/>
    </row>
    <row r="289" spans="1:9 16364:16364" x14ac:dyDescent="0.15">
      <c r="A289" s="919"/>
      <c r="B289" s="815"/>
      <c r="C289" s="525"/>
      <c r="D289" s="526"/>
      <c r="E289" s="526"/>
      <c r="F289" s="527"/>
      <c r="G289" s="595"/>
      <c r="H289" s="957"/>
      <c r="I289" s="1049"/>
    </row>
    <row r="290" spans="1:9 16364:16364" ht="15" x14ac:dyDescent="0.15">
      <c r="A290" s="919"/>
      <c r="B290" s="815"/>
      <c r="C290" s="908" t="s">
        <v>2409</v>
      </c>
      <c r="D290" s="908"/>
      <c r="E290" s="908"/>
      <c r="F290" s="654"/>
      <c r="G290" s="356" t="s">
        <v>23</v>
      </c>
      <c r="H290" s="550"/>
      <c r="I290" s="1180"/>
    </row>
    <row r="291" spans="1:9 16364:16364" ht="15" customHeight="1" x14ac:dyDescent="0.15">
      <c r="A291" s="919"/>
      <c r="B291" s="815"/>
      <c r="C291" s="908"/>
      <c r="D291" s="908"/>
      <c r="E291" s="908"/>
      <c r="F291" s="654"/>
      <c r="G291" s="594" t="s">
        <v>1190</v>
      </c>
      <c r="H291" s="550"/>
      <c r="I291" s="1180"/>
    </row>
    <row r="292" spans="1:9 16364:16364" x14ac:dyDescent="0.15">
      <c r="A292" s="919"/>
      <c r="B292" s="815"/>
      <c r="C292" s="908"/>
      <c r="D292" s="908"/>
      <c r="E292" s="908"/>
      <c r="F292" s="654"/>
      <c r="G292" s="767"/>
      <c r="H292" s="550"/>
      <c r="I292" s="1180"/>
    </row>
    <row r="293" spans="1:9 16364:16364" x14ac:dyDescent="0.15">
      <c r="A293" s="919"/>
      <c r="B293" s="815"/>
      <c r="C293" s="908"/>
      <c r="D293" s="908"/>
      <c r="E293" s="908"/>
      <c r="F293" s="654"/>
      <c r="G293" s="595"/>
      <c r="H293" s="550"/>
      <c r="I293" s="1180"/>
    </row>
    <row r="294" spans="1:9 16364:16364" ht="15" x14ac:dyDescent="0.15">
      <c r="A294" s="919"/>
      <c r="B294" s="815"/>
      <c r="C294" s="908"/>
      <c r="D294" s="908"/>
      <c r="E294" s="908"/>
      <c r="F294" s="654"/>
      <c r="G294" s="356" t="s">
        <v>26</v>
      </c>
      <c r="H294" s="550"/>
      <c r="I294" s="1180"/>
    </row>
    <row r="295" spans="1:9 16364:16364" ht="15" x14ac:dyDescent="0.15">
      <c r="A295" s="919"/>
      <c r="B295" s="815"/>
      <c r="C295" s="908" t="s">
        <v>1818</v>
      </c>
      <c r="D295" s="908"/>
      <c r="E295" s="908"/>
      <c r="F295" s="654"/>
      <c r="G295" s="356" t="s">
        <v>23</v>
      </c>
      <c r="H295" s="588"/>
      <c r="I295" s="1180"/>
    </row>
    <row r="296" spans="1:9 16364:16364" ht="15" x14ac:dyDescent="0.15">
      <c r="A296" s="919"/>
      <c r="B296" s="815"/>
      <c r="C296" s="908"/>
      <c r="D296" s="908"/>
      <c r="E296" s="908"/>
      <c r="F296" s="654"/>
      <c r="G296" s="356" t="s">
        <v>67</v>
      </c>
      <c r="H296" s="589"/>
      <c r="I296" s="1180"/>
    </row>
    <row r="297" spans="1:9 16364:16364" ht="15" x14ac:dyDescent="0.15">
      <c r="A297" s="919"/>
      <c r="B297" s="815"/>
      <c r="C297" s="908"/>
      <c r="D297" s="908"/>
      <c r="E297" s="908"/>
      <c r="F297" s="654"/>
      <c r="G297" s="356" t="s">
        <v>26</v>
      </c>
      <c r="H297" s="590"/>
      <c r="I297" s="1180"/>
    </row>
    <row r="298" spans="1:9 16364:16364" ht="14.25" customHeight="1" x14ac:dyDescent="0.15">
      <c r="A298" s="919"/>
      <c r="B298" s="815"/>
      <c r="C298" s="908" t="s">
        <v>1191</v>
      </c>
      <c r="D298" s="908"/>
      <c r="E298" s="908"/>
      <c r="F298" s="654"/>
      <c r="G298" s="356" t="s">
        <v>23</v>
      </c>
      <c r="H298" s="550"/>
      <c r="I298" s="1180"/>
    </row>
    <row r="299" spans="1:9 16364:16364" ht="15" x14ac:dyDescent="0.15">
      <c r="A299" s="919"/>
      <c r="B299" s="815"/>
      <c r="C299" s="908"/>
      <c r="D299" s="908"/>
      <c r="E299" s="908"/>
      <c r="F299" s="654"/>
      <c r="G299" s="356" t="s">
        <v>1192</v>
      </c>
      <c r="H299" s="550"/>
      <c r="I299" s="1180"/>
    </row>
    <row r="300" spans="1:9 16364:16364" ht="15" x14ac:dyDescent="0.15">
      <c r="A300" s="919"/>
      <c r="B300" s="840"/>
      <c r="C300" s="908"/>
      <c r="D300" s="908"/>
      <c r="E300" s="908"/>
      <c r="F300" s="654"/>
      <c r="G300" s="356" t="s">
        <v>26</v>
      </c>
      <c r="H300" s="550"/>
      <c r="I300" s="1180"/>
    </row>
    <row r="301" spans="1:9 16364:16364" ht="15" x14ac:dyDescent="0.15">
      <c r="A301" s="326"/>
      <c r="B301" s="133"/>
      <c r="C301" s="534" t="s">
        <v>1193</v>
      </c>
      <c r="D301" s="534"/>
      <c r="E301" s="534"/>
      <c r="F301" s="709"/>
      <c r="G301" s="295" t="s">
        <v>38</v>
      </c>
      <c r="H301" s="87">
        <f>SUM(H290:H300)/3</f>
        <v>0</v>
      </c>
      <c r="I301" s="190"/>
      <c r="XEJ301" s="292">
        <f>SUM(A301:XEI301)</f>
        <v>0</v>
      </c>
    </row>
    <row r="302" spans="1:9 16364:16364" x14ac:dyDescent="0.15">
      <c r="A302" s="919" t="s">
        <v>1834</v>
      </c>
      <c r="B302" s="586" t="s">
        <v>1520</v>
      </c>
      <c r="C302" s="522" t="s">
        <v>2144</v>
      </c>
      <c r="D302" s="523"/>
      <c r="E302" s="523"/>
      <c r="F302" s="524"/>
      <c r="G302" s="594"/>
      <c r="H302" s="955"/>
      <c r="I302" s="1047"/>
    </row>
    <row r="303" spans="1:9 16364:16364" x14ac:dyDescent="0.15">
      <c r="A303" s="919"/>
      <c r="B303" s="602"/>
      <c r="C303" s="583"/>
      <c r="D303" s="584"/>
      <c r="E303" s="584"/>
      <c r="F303" s="585"/>
      <c r="G303" s="767"/>
      <c r="H303" s="956"/>
      <c r="I303" s="1048"/>
    </row>
    <row r="304" spans="1:9 16364:16364" x14ac:dyDescent="0.15">
      <c r="A304" s="919"/>
      <c r="B304" s="602"/>
      <c r="C304" s="525"/>
      <c r="D304" s="526"/>
      <c r="E304" s="526"/>
      <c r="F304" s="527"/>
      <c r="G304" s="595"/>
      <c r="H304" s="957"/>
      <c r="I304" s="1049"/>
    </row>
    <row r="305" spans="1:9" ht="15" x14ac:dyDescent="0.15">
      <c r="A305" s="919"/>
      <c r="B305" s="602"/>
      <c r="C305" s="908" t="s">
        <v>2410</v>
      </c>
      <c r="D305" s="908"/>
      <c r="E305" s="908"/>
      <c r="F305" s="654"/>
      <c r="G305" s="356" t="s">
        <v>165</v>
      </c>
      <c r="H305" s="588"/>
      <c r="I305" s="1180"/>
    </row>
    <row r="306" spans="1:9" ht="14.25" customHeight="1" x14ac:dyDescent="0.15">
      <c r="A306" s="919"/>
      <c r="B306" s="602"/>
      <c r="C306" s="908"/>
      <c r="D306" s="908"/>
      <c r="E306" s="908"/>
      <c r="F306" s="654"/>
      <c r="G306" s="594" t="s">
        <v>1194</v>
      </c>
      <c r="H306" s="589"/>
      <c r="I306" s="1180"/>
    </row>
    <row r="307" spans="1:9" ht="14.25" customHeight="1" x14ac:dyDescent="0.15">
      <c r="A307" s="919"/>
      <c r="B307" s="602"/>
      <c r="C307" s="908"/>
      <c r="D307" s="908"/>
      <c r="E307" s="908"/>
      <c r="F307" s="654"/>
      <c r="G307" s="595"/>
      <c r="H307" s="589"/>
      <c r="I307" s="1180"/>
    </row>
    <row r="308" spans="1:9" ht="15" x14ac:dyDescent="0.15">
      <c r="A308" s="919"/>
      <c r="B308" s="602"/>
      <c r="C308" s="908"/>
      <c r="D308" s="908"/>
      <c r="E308" s="908"/>
      <c r="F308" s="654"/>
      <c r="G308" s="356" t="s">
        <v>1195</v>
      </c>
      <c r="H308" s="589"/>
      <c r="I308" s="1180"/>
    </row>
    <row r="309" spans="1:9" ht="15" x14ac:dyDescent="0.15">
      <c r="A309" s="919"/>
      <c r="B309" s="602"/>
      <c r="C309" s="908"/>
      <c r="D309" s="908"/>
      <c r="E309" s="908"/>
      <c r="F309" s="654"/>
      <c r="G309" s="356" t="s">
        <v>26</v>
      </c>
      <c r="H309" s="590"/>
      <c r="I309" s="1180"/>
    </row>
    <row r="310" spans="1:9" ht="15" x14ac:dyDescent="0.15">
      <c r="A310" s="919"/>
      <c r="B310" s="602"/>
      <c r="C310" s="908" t="s">
        <v>2411</v>
      </c>
      <c r="D310" s="908"/>
      <c r="E310" s="908"/>
      <c r="F310" s="654"/>
      <c r="G310" s="356" t="s">
        <v>23</v>
      </c>
      <c r="H310" s="588"/>
      <c r="I310" s="1180"/>
    </row>
    <row r="311" spans="1:9" ht="15" customHeight="1" x14ac:dyDescent="0.15">
      <c r="A311" s="919"/>
      <c r="B311" s="602"/>
      <c r="C311" s="908"/>
      <c r="D311" s="908"/>
      <c r="E311" s="908"/>
      <c r="F311" s="654"/>
      <c r="G311" s="586" t="s">
        <v>1196</v>
      </c>
      <c r="H311" s="589"/>
      <c r="I311" s="1180"/>
    </row>
    <row r="312" spans="1:9" x14ac:dyDescent="0.15">
      <c r="A312" s="919"/>
      <c r="B312" s="602"/>
      <c r="C312" s="908"/>
      <c r="D312" s="908"/>
      <c r="E312" s="908"/>
      <c r="F312" s="654"/>
      <c r="G312" s="587"/>
      <c r="H312" s="589"/>
      <c r="I312" s="1180"/>
    </row>
    <row r="313" spans="1:9" ht="15" x14ac:dyDescent="0.15">
      <c r="A313" s="919"/>
      <c r="B313" s="602"/>
      <c r="C313" s="908"/>
      <c r="D313" s="908"/>
      <c r="E313" s="908"/>
      <c r="F313" s="654"/>
      <c r="G313" s="356" t="s">
        <v>1197</v>
      </c>
      <c r="H313" s="589"/>
      <c r="I313" s="1180"/>
    </row>
    <row r="314" spans="1:9" x14ac:dyDescent="0.15">
      <c r="A314" s="919"/>
      <c r="B314" s="602"/>
      <c r="C314" s="908"/>
      <c r="D314" s="908"/>
      <c r="E314" s="908"/>
      <c r="F314" s="654"/>
      <c r="G314" s="594" t="s">
        <v>949</v>
      </c>
      <c r="H314" s="589"/>
      <c r="I314" s="1180"/>
    </row>
    <row r="315" spans="1:9" x14ac:dyDescent="0.15">
      <c r="A315" s="919"/>
      <c r="B315" s="602"/>
      <c r="C315" s="908"/>
      <c r="D315" s="908"/>
      <c r="E315" s="908"/>
      <c r="F315" s="654"/>
      <c r="G315" s="595"/>
      <c r="H315" s="589"/>
      <c r="I315" s="1180"/>
    </row>
    <row r="316" spans="1:9" ht="15" x14ac:dyDescent="0.15">
      <c r="A316" s="919"/>
      <c r="B316" s="602"/>
      <c r="C316" s="908"/>
      <c r="D316" s="908"/>
      <c r="E316" s="908"/>
      <c r="F316" s="654"/>
      <c r="G316" s="356" t="s">
        <v>26</v>
      </c>
      <c r="H316" s="590"/>
      <c r="I316" s="1180"/>
    </row>
    <row r="317" spans="1:9" ht="15" x14ac:dyDescent="0.15">
      <c r="A317" s="919"/>
      <c r="B317" s="602"/>
      <c r="C317" s="908" t="s">
        <v>2412</v>
      </c>
      <c r="D317" s="908"/>
      <c r="E317" s="908"/>
      <c r="F317" s="654"/>
      <c r="G317" s="356" t="s">
        <v>180</v>
      </c>
      <c r="H317" s="588"/>
      <c r="I317" s="1180"/>
    </row>
    <row r="318" spans="1:9" ht="14.25" customHeight="1" x14ac:dyDescent="0.15">
      <c r="A318" s="919"/>
      <c r="B318" s="602"/>
      <c r="C318" s="908"/>
      <c r="D318" s="908"/>
      <c r="E318" s="908"/>
      <c r="F318" s="654"/>
      <c r="G318" s="356" t="s">
        <v>1198</v>
      </c>
      <c r="H318" s="589"/>
      <c r="I318" s="1180"/>
    </row>
    <row r="319" spans="1:9" ht="14.25" customHeight="1" x14ac:dyDescent="0.15">
      <c r="A319" s="919"/>
      <c r="B319" s="602"/>
      <c r="C319" s="908"/>
      <c r="D319" s="908"/>
      <c r="E319" s="908"/>
      <c r="F319" s="654"/>
      <c r="G319" s="586" t="s">
        <v>2413</v>
      </c>
      <c r="H319" s="589"/>
      <c r="I319" s="1180"/>
    </row>
    <row r="320" spans="1:9" x14ac:dyDescent="0.15">
      <c r="A320" s="919"/>
      <c r="B320" s="602"/>
      <c r="C320" s="908"/>
      <c r="D320" s="908"/>
      <c r="E320" s="908"/>
      <c r="F320" s="654"/>
      <c r="G320" s="587"/>
      <c r="H320" s="589"/>
      <c r="I320" s="1180"/>
    </row>
    <row r="321" spans="1:9" ht="15" x14ac:dyDescent="0.15">
      <c r="A321" s="919"/>
      <c r="B321" s="587"/>
      <c r="C321" s="908"/>
      <c r="D321" s="908"/>
      <c r="E321" s="908"/>
      <c r="F321" s="654"/>
      <c r="G321" s="356" t="s">
        <v>26</v>
      </c>
      <c r="H321" s="590"/>
      <c r="I321" s="1180"/>
    </row>
    <row r="322" spans="1:9" ht="16" thickBot="1" x14ac:dyDescent="0.2">
      <c r="A322" s="326"/>
      <c r="B322" s="133"/>
      <c r="C322" s="534" t="s">
        <v>1820</v>
      </c>
      <c r="D322" s="534"/>
      <c r="E322" s="534"/>
      <c r="F322" s="709"/>
      <c r="G322" s="295" t="s">
        <v>38</v>
      </c>
      <c r="H322" s="87">
        <f>SUM(H305:H321)/3</f>
        <v>0</v>
      </c>
      <c r="I322" s="190"/>
    </row>
    <row r="323" spans="1:9" ht="92" customHeight="1" thickTop="1" x14ac:dyDescent="0.15">
      <c r="A323" s="1169" t="s">
        <v>1839</v>
      </c>
      <c r="B323" s="570" t="s">
        <v>2414</v>
      </c>
      <c r="C323" s="1171" t="s">
        <v>2415</v>
      </c>
      <c r="D323" s="1172"/>
      <c r="E323" s="1172"/>
      <c r="F323" s="1173"/>
      <c r="G323" s="347"/>
      <c r="H323" s="420"/>
      <c r="I323" s="421"/>
    </row>
    <row r="324" spans="1:9" ht="15" x14ac:dyDescent="0.15">
      <c r="A324" s="1170"/>
      <c r="B324" s="521"/>
      <c r="C324" s="633" t="s">
        <v>1836</v>
      </c>
      <c r="D324" s="634"/>
      <c r="E324" s="634"/>
      <c r="F324" s="635"/>
      <c r="G324" s="355" t="s">
        <v>23</v>
      </c>
      <c r="H324" s="550"/>
      <c r="I324" s="1182"/>
    </row>
    <row r="325" spans="1:9" ht="30" x14ac:dyDescent="0.15">
      <c r="A325" s="1170"/>
      <c r="B325" s="521"/>
      <c r="C325" s="1174"/>
      <c r="D325" s="1175"/>
      <c r="E325" s="1175"/>
      <c r="F325" s="1176"/>
      <c r="G325" s="458" t="s">
        <v>1523</v>
      </c>
      <c r="H325" s="550"/>
      <c r="I325" s="1183"/>
    </row>
    <row r="326" spans="1:9" ht="15" x14ac:dyDescent="0.15">
      <c r="A326" s="1170"/>
      <c r="B326" s="521"/>
      <c r="C326" s="1174"/>
      <c r="D326" s="1175"/>
      <c r="E326" s="1175"/>
      <c r="F326" s="1176"/>
      <c r="G326" s="355" t="s">
        <v>1837</v>
      </c>
      <c r="H326" s="550"/>
      <c r="I326" s="1183"/>
    </row>
    <row r="327" spans="1:9" ht="15" x14ac:dyDescent="0.15">
      <c r="A327" s="1170"/>
      <c r="B327" s="521"/>
      <c r="C327" s="1177"/>
      <c r="D327" s="1178"/>
      <c r="E327" s="1178"/>
      <c r="F327" s="1179"/>
      <c r="G327" s="345" t="s">
        <v>26</v>
      </c>
      <c r="H327" s="550"/>
      <c r="I327" s="1184"/>
    </row>
    <row r="328" spans="1:9" ht="30" x14ac:dyDescent="0.15">
      <c r="A328" s="1170"/>
      <c r="B328" s="521"/>
      <c r="C328" s="538" t="s">
        <v>1841</v>
      </c>
      <c r="D328" s="539"/>
      <c r="E328" s="539"/>
      <c r="F328" s="540"/>
      <c r="G328" s="356" t="s">
        <v>1838</v>
      </c>
      <c r="H328" s="588"/>
      <c r="I328" s="1182"/>
    </row>
    <row r="329" spans="1:9" x14ac:dyDescent="0.15">
      <c r="A329" s="1170"/>
      <c r="B329" s="521"/>
      <c r="C329" s="541"/>
      <c r="D329" s="542"/>
      <c r="E329" s="542"/>
      <c r="F329" s="543"/>
      <c r="G329" s="586" t="s">
        <v>1497</v>
      </c>
      <c r="H329" s="589"/>
      <c r="I329" s="1183"/>
    </row>
    <row r="330" spans="1:9" x14ac:dyDescent="0.15">
      <c r="A330" s="1170"/>
      <c r="B330" s="521"/>
      <c r="C330" s="541"/>
      <c r="D330" s="542"/>
      <c r="E330" s="542"/>
      <c r="F330" s="543"/>
      <c r="G330" s="587"/>
      <c r="H330" s="589"/>
      <c r="I330" s="1183"/>
    </row>
    <row r="331" spans="1:9" x14ac:dyDescent="0.15">
      <c r="A331" s="1170"/>
      <c r="B331" s="521"/>
      <c r="C331" s="541"/>
      <c r="D331" s="542"/>
      <c r="E331" s="542"/>
      <c r="F331" s="543"/>
      <c r="G331" s="586" t="s">
        <v>150</v>
      </c>
      <c r="H331" s="589"/>
      <c r="I331" s="1183"/>
    </row>
    <row r="332" spans="1:9" x14ac:dyDescent="0.15">
      <c r="A332" s="1170"/>
      <c r="B332" s="521"/>
      <c r="C332" s="541"/>
      <c r="D332" s="542"/>
      <c r="E332" s="542"/>
      <c r="F332" s="543"/>
      <c r="G332" s="587"/>
      <c r="H332" s="589"/>
      <c r="I332" s="1183"/>
    </row>
    <row r="333" spans="1:9" ht="15" x14ac:dyDescent="0.15">
      <c r="A333" s="1170"/>
      <c r="B333" s="521"/>
      <c r="C333" s="544"/>
      <c r="D333" s="545"/>
      <c r="E333" s="545"/>
      <c r="F333" s="546"/>
      <c r="G333" s="356" t="s">
        <v>26</v>
      </c>
      <c r="H333" s="590"/>
      <c r="I333" s="1184"/>
    </row>
    <row r="334" spans="1:9" ht="15" x14ac:dyDescent="0.15">
      <c r="A334" s="1170"/>
      <c r="B334" s="521"/>
      <c r="C334" s="538" t="s">
        <v>2416</v>
      </c>
      <c r="D334" s="539"/>
      <c r="E334" s="539"/>
      <c r="F334" s="540"/>
      <c r="G334" s="356" t="s">
        <v>23</v>
      </c>
      <c r="H334" s="588"/>
      <c r="I334" s="1182"/>
    </row>
    <row r="335" spans="1:9" x14ac:dyDescent="0.15">
      <c r="A335" s="1170"/>
      <c r="B335" s="521"/>
      <c r="C335" s="541"/>
      <c r="D335" s="542"/>
      <c r="E335" s="542"/>
      <c r="F335" s="543"/>
      <c r="G335" s="586" t="s">
        <v>1524</v>
      </c>
      <c r="H335" s="589"/>
      <c r="I335" s="1183"/>
    </row>
    <row r="336" spans="1:9" x14ac:dyDescent="0.15">
      <c r="A336" s="1170"/>
      <c r="B336" s="521"/>
      <c r="C336" s="541"/>
      <c r="D336" s="542"/>
      <c r="E336" s="542"/>
      <c r="F336" s="543"/>
      <c r="G336" s="587"/>
      <c r="H336" s="589"/>
      <c r="I336" s="1183"/>
    </row>
    <row r="337" spans="1:9" ht="15" x14ac:dyDescent="0.15">
      <c r="A337" s="1170"/>
      <c r="B337" s="521"/>
      <c r="C337" s="541"/>
      <c r="D337" s="542"/>
      <c r="E337" s="542"/>
      <c r="F337" s="543"/>
      <c r="G337" s="356" t="s">
        <v>40</v>
      </c>
      <c r="H337" s="589"/>
      <c r="I337" s="1183"/>
    </row>
    <row r="338" spans="1:9" ht="15" x14ac:dyDescent="0.15">
      <c r="A338" s="1170"/>
      <c r="B338" s="521"/>
      <c r="C338" s="544"/>
      <c r="D338" s="545"/>
      <c r="E338" s="545"/>
      <c r="F338" s="546"/>
      <c r="G338" s="356" t="s">
        <v>26</v>
      </c>
      <c r="H338" s="590"/>
      <c r="I338" s="1184"/>
    </row>
    <row r="339" spans="1:9" ht="15" x14ac:dyDescent="0.15">
      <c r="A339" s="1170"/>
      <c r="B339" s="521"/>
      <c r="C339" s="538" t="s">
        <v>2417</v>
      </c>
      <c r="D339" s="539"/>
      <c r="E339" s="539"/>
      <c r="F339" s="540"/>
      <c r="G339" s="356" t="s">
        <v>23</v>
      </c>
      <c r="H339" s="588"/>
      <c r="I339" s="1182"/>
    </row>
    <row r="340" spans="1:9" ht="45" x14ac:dyDescent="0.15">
      <c r="A340" s="1170"/>
      <c r="B340" s="521"/>
      <c r="C340" s="541"/>
      <c r="D340" s="542"/>
      <c r="E340" s="542"/>
      <c r="F340" s="543"/>
      <c r="G340" s="346" t="s">
        <v>1525</v>
      </c>
      <c r="H340" s="589"/>
      <c r="I340" s="1183"/>
    </row>
    <row r="341" spans="1:9" ht="30" x14ac:dyDescent="0.15">
      <c r="A341" s="1170"/>
      <c r="B341" s="521"/>
      <c r="C341" s="541"/>
      <c r="D341" s="542"/>
      <c r="E341" s="542"/>
      <c r="F341" s="543"/>
      <c r="G341" s="346" t="s">
        <v>1526</v>
      </c>
      <c r="H341" s="589"/>
      <c r="I341" s="1183"/>
    </row>
    <row r="342" spans="1:9" x14ac:dyDescent="0.15">
      <c r="A342" s="1170"/>
      <c r="B342" s="521"/>
      <c r="C342" s="541"/>
      <c r="D342" s="542"/>
      <c r="E342" s="542"/>
      <c r="F342" s="543"/>
      <c r="G342" s="586" t="s">
        <v>1527</v>
      </c>
      <c r="H342" s="589"/>
      <c r="I342" s="1183"/>
    </row>
    <row r="343" spans="1:9" x14ac:dyDescent="0.15">
      <c r="A343" s="1170"/>
      <c r="B343" s="521"/>
      <c r="C343" s="541"/>
      <c r="D343" s="542"/>
      <c r="E343" s="542"/>
      <c r="F343" s="543"/>
      <c r="G343" s="587"/>
      <c r="H343" s="589"/>
      <c r="I343" s="1183"/>
    </row>
    <row r="344" spans="1:9" ht="15" x14ac:dyDescent="0.15">
      <c r="A344" s="1170"/>
      <c r="B344" s="594"/>
      <c r="C344" s="544"/>
      <c r="D344" s="545"/>
      <c r="E344" s="545"/>
      <c r="F344" s="546"/>
      <c r="G344" s="356" t="s">
        <v>26</v>
      </c>
      <c r="H344" s="590"/>
      <c r="I344" s="1184"/>
    </row>
    <row r="345" spans="1:9" ht="15" x14ac:dyDescent="0.15">
      <c r="A345" s="456"/>
      <c r="B345" s="194"/>
      <c r="C345" s="534" t="s">
        <v>1840</v>
      </c>
      <c r="D345" s="534"/>
      <c r="E345" s="534"/>
      <c r="F345" s="709"/>
      <c r="G345" s="295" t="s">
        <v>72</v>
      </c>
      <c r="H345" s="87">
        <f>SUM(H324:H344)/4</f>
        <v>0</v>
      </c>
      <c r="I345" s="457"/>
    </row>
    <row r="346" spans="1:9" x14ac:dyDescent="0.15">
      <c r="A346" s="830" t="s">
        <v>230</v>
      </c>
      <c r="B346" s="695"/>
      <c r="C346" s="695"/>
      <c r="D346" s="695"/>
      <c r="E346" s="695"/>
      <c r="F346" s="695"/>
      <c r="G346" s="695"/>
      <c r="H346" s="833"/>
      <c r="I346" s="836"/>
    </row>
    <row r="347" spans="1:9" x14ac:dyDescent="0.15">
      <c r="A347" s="831"/>
      <c r="B347" s="698"/>
      <c r="C347" s="698"/>
      <c r="D347" s="698"/>
      <c r="E347" s="698"/>
      <c r="F347" s="698"/>
      <c r="G347" s="698"/>
      <c r="H347" s="834"/>
      <c r="I347" s="837"/>
    </row>
    <row r="348" spans="1:9" x14ac:dyDescent="0.15">
      <c r="A348" s="832"/>
      <c r="B348" s="701"/>
      <c r="C348" s="701"/>
      <c r="D348" s="701"/>
      <c r="E348" s="701"/>
      <c r="F348" s="701"/>
      <c r="G348" s="701"/>
      <c r="H348" s="835"/>
      <c r="I348" s="838"/>
    </row>
    <row r="349" spans="1:9" x14ac:dyDescent="0.15">
      <c r="A349" s="919" t="s">
        <v>1842</v>
      </c>
      <c r="B349" s="816" t="s">
        <v>1199</v>
      </c>
      <c r="C349" s="522" t="s">
        <v>1901</v>
      </c>
      <c r="D349" s="523"/>
      <c r="E349" s="523"/>
      <c r="F349" s="524"/>
      <c r="G349" s="594"/>
      <c r="H349" s="955"/>
      <c r="I349" s="1047"/>
    </row>
    <row r="350" spans="1:9" x14ac:dyDescent="0.15">
      <c r="A350" s="919"/>
      <c r="B350" s="815"/>
      <c r="C350" s="525"/>
      <c r="D350" s="526"/>
      <c r="E350" s="526"/>
      <c r="F350" s="527"/>
      <c r="G350" s="595"/>
      <c r="H350" s="957"/>
      <c r="I350" s="1049"/>
    </row>
    <row r="351" spans="1:9" ht="15" x14ac:dyDescent="0.15">
      <c r="A351" s="919"/>
      <c r="B351" s="815"/>
      <c r="C351" s="908" t="s">
        <v>2418</v>
      </c>
      <c r="D351" s="908"/>
      <c r="E351" s="908"/>
      <c r="F351" s="654"/>
      <c r="G351" s="356" t="s">
        <v>1146</v>
      </c>
      <c r="H351" s="588"/>
      <c r="I351" s="1180"/>
    </row>
    <row r="352" spans="1:9" ht="15" x14ac:dyDescent="0.15">
      <c r="A352" s="919"/>
      <c r="B352" s="815"/>
      <c r="C352" s="908"/>
      <c r="D352" s="908"/>
      <c r="E352" s="908"/>
      <c r="F352" s="654"/>
      <c r="G352" s="356" t="s">
        <v>667</v>
      </c>
      <c r="H352" s="589"/>
      <c r="I352" s="1180"/>
    </row>
    <row r="353" spans="1:9" ht="14.25" customHeight="1" x14ac:dyDescent="0.15">
      <c r="A353" s="919"/>
      <c r="B353" s="815"/>
      <c r="C353" s="908"/>
      <c r="D353" s="908"/>
      <c r="E353" s="908"/>
      <c r="F353" s="654"/>
      <c r="G353" s="586" t="s">
        <v>668</v>
      </c>
      <c r="H353" s="589"/>
      <c r="I353" s="1180"/>
    </row>
    <row r="354" spans="1:9" ht="14.25" customHeight="1" x14ac:dyDescent="0.15">
      <c r="A354" s="919"/>
      <c r="B354" s="815"/>
      <c r="C354" s="908"/>
      <c r="D354" s="908"/>
      <c r="E354" s="908"/>
      <c r="F354" s="654"/>
      <c r="G354" s="587"/>
      <c r="H354" s="589"/>
      <c r="I354" s="1180"/>
    </row>
    <row r="355" spans="1:9" ht="14.25" customHeight="1" x14ac:dyDescent="0.15">
      <c r="A355" s="919"/>
      <c r="B355" s="815"/>
      <c r="C355" s="908"/>
      <c r="D355" s="908"/>
      <c r="E355" s="908"/>
      <c r="F355" s="654"/>
      <c r="G355" s="356" t="s">
        <v>26</v>
      </c>
      <c r="H355" s="590"/>
      <c r="I355" s="1180"/>
    </row>
    <row r="356" spans="1:9" ht="15" x14ac:dyDescent="0.15">
      <c r="A356" s="919"/>
      <c r="B356" s="815"/>
      <c r="C356" s="908" t="s">
        <v>2419</v>
      </c>
      <c r="D356" s="908"/>
      <c r="E356" s="908"/>
      <c r="F356" s="654"/>
      <c r="G356" s="356" t="s">
        <v>23</v>
      </c>
      <c r="H356" s="550"/>
      <c r="I356" s="1180"/>
    </row>
    <row r="357" spans="1:9" ht="15" customHeight="1" x14ac:dyDescent="0.15">
      <c r="A357" s="919"/>
      <c r="B357" s="815"/>
      <c r="C357" s="908"/>
      <c r="D357" s="908"/>
      <c r="E357" s="908"/>
      <c r="F357" s="654"/>
      <c r="G357" s="586" t="s">
        <v>669</v>
      </c>
      <c r="H357" s="550"/>
      <c r="I357" s="1180"/>
    </row>
    <row r="358" spans="1:9" x14ac:dyDescent="0.15">
      <c r="A358" s="919"/>
      <c r="B358" s="815"/>
      <c r="C358" s="908"/>
      <c r="D358" s="908"/>
      <c r="E358" s="908"/>
      <c r="F358" s="654"/>
      <c r="G358" s="587"/>
      <c r="H358" s="550"/>
      <c r="I358" s="1180"/>
    </row>
    <row r="359" spans="1:9" ht="15" x14ac:dyDescent="0.15">
      <c r="A359" s="919"/>
      <c r="B359" s="840"/>
      <c r="C359" s="908"/>
      <c r="D359" s="908"/>
      <c r="E359" s="908"/>
      <c r="F359" s="654"/>
      <c r="G359" s="356" t="s">
        <v>26</v>
      </c>
      <c r="H359" s="550"/>
      <c r="I359" s="1180"/>
    </row>
    <row r="360" spans="1:9" ht="16.5" customHeight="1" x14ac:dyDescent="0.15">
      <c r="A360" s="326"/>
      <c r="B360" s="194"/>
      <c r="C360" s="534" t="s">
        <v>670</v>
      </c>
      <c r="D360" s="534"/>
      <c r="E360" s="534"/>
      <c r="F360" s="709"/>
      <c r="G360" s="295" t="s">
        <v>196</v>
      </c>
      <c r="H360" s="87">
        <f>SUM(H351:H359)/2</f>
        <v>0</v>
      </c>
      <c r="I360" s="190"/>
    </row>
    <row r="361" spans="1:9" x14ac:dyDescent="0.15">
      <c r="A361" s="670" t="s">
        <v>1843</v>
      </c>
      <c r="B361" s="816" t="s">
        <v>2420</v>
      </c>
      <c r="C361" s="742" t="s">
        <v>2074</v>
      </c>
      <c r="D361" s="743"/>
      <c r="E361" s="743"/>
      <c r="F361" s="744"/>
      <c r="G361" s="594"/>
      <c r="H361" s="955"/>
      <c r="I361" s="1047"/>
    </row>
    <row r="362" spans="1:9" x14ac:dyDescent="0.15">
      <c r="A362" s="671"/>
      <c r="B362" s="815"/>
      <c r="C362" s="745"/>
      <c r="D362" s="746"/>
      <c r="E362" s="746"/>
      <c r="F362" s="747"/>
      <c r="G362" s="767"/>
      <c r="H362" s="956"/>
      <c r="I362" s="1048"/>
    </row>
    <row r="363" spans="1:9" x14ac:dyDescent="0.15">
      <c r="A363" s="671"/>
      <c r="B363" s="815"/>
      <c r="C363" s="748"/>
      <c r="D363" s="749"/>
      <c r="E363" s="749"/>
      <c r="F363" s="750"/>
      <c r="G363" s="595"/>
      <c r="H363" s="957"/>
      <c r="I363" s="1049"/>
    </row>
    <row r="364" spans="1:9" ht="15" x14ac:dyDescent="0.15">
      <c r="A364" s="671"/>
      <c r="B364" s="815"/>
      <c r="C364" s="908" t="s">
        <v>2421</v>
      </c>
      <c r="D364" s="908"/>
      <c r="E364" s="908"/>
      <c r="F364" s="654"/>
      <c r="G364" s="356" t="s">
        <v>23</v>
      </c>
      <c r="H364" s="550"/>
      <c r="I364" s="1180"/>
    </row>
    <row r="365" spans="1:9" ht="15" customHeight="1" x14ac:dyDescent="0.15">
      <c r="A365" s="671"/>
      <c r="B365" s="815"/>
      <c r="C365" s="908"/>
      <c r="D365" s="908"/>
      <c r="E365" s="908"/>
      <c r="F365" s="654"/>
      <c r="G365" s="594" t="s">
        <v>668</v>
      </c>
      <c r="H365" s="550"/>
      <c r="I365" s="1180"/>
    </row>
    <row r="366" spans="1:9" ht="15" customHeight="1" x14ac:dyDescent="0.15">
      <c r="A366" s="671"/>
      <c r="B366" s="815"/>
      <c r="C366" s="908"/>
      <c r="D366" s="908"/>
      <c r="E366" s="908"/>
      <c r="F366" s="654"/>
      <c r="G366" s="595"/>
      <c r="H366" s="550"/>
      <c r="I366" s="1180"/>
    </row>
    <row r="367" spans="1:9" ht="15" x14ac:dyDescent="0.15">
      <c r="A367" s="671"/>
      <c r="B367" s="815"/>
      <c r="C367" s="908"/>
      <c r="D367" s="908"/>
      <c r="E367" s="908"/>
      <c r="F367" s="654"/>
      <c r="G367" s="356" t="s">
        <v>26</v>
      </c>
      <c r="H367" s="550"/>
      <c r="I367" s="1180"/>
    </row>
    <row r="368" spans="1:9" ht="15" x14ac:dyDescent="0.15">
      <c r="A368" s="671"/>
      <c r="B368" s="815"/>
      <c r="C368" s="908" t="s">
        <v>2422</v>
      </c>
      <c r="D368" s="908"/>
      <c r="E368" s="908"/>
      <c r="F368" s="654"/>
      <c r="G368" s="356" t="s">
        <v>23</v>
      </c>
      <c r="H368" s="550"/>
      <c r="I368" s="1180"/>
    </row>
    <row r="369" spans="1:9" ht="15" customHeight="1" x14ac:dyDescent="0.15">
      <c r="A369" s="671"/>
      <c r="B369" s="815"/>
      <c r="C369" s="908"/>
      <c r="D369" s="908"/>
      <c r="E369" s="908"/>
      <c r="F369" s="654"/>
      <c r="G369" s="594" t="s">
        <v>1200</v>
      </c>
      <c r="H369" s="550"/>
      <c r="I369" s="1180"/>
    </row>
    <row r="370" spans="1:9" ht="15" customHeight="1" x14ac:dyDescent="0.15">
      <c r="A370" s="671"/>
      <c r="B370" s="815"/>
      <c r="C370" s="908"/>
      <c r="D370" s="908"/>
      <c r="E370" s="908"/>
      <c r="F370" s="654"/>
      <c r="G370" s="595"/>
      <c r="H370" s="550"/>
      <c r="I370" s="1180"/>
    </row>
    <row r="371" spans="1:9" ht="15" x14ac:dyDescent="0.15">
      <c r="A371" s="672"/>
      <c r="B371" s="840"/>
      <c r="C371" s="908"/>
      <c r="D371" s="908"/>
      <c r="E371" s="908"/>
      <c r="F371" s="654"/>
      <c r="G371" s="356" t="s">
        <v>26</v>
      </c>
      <c r="H371" s="550"/>
      <c r="I371" s="1180"/>
    </row>
    <row r="372" spans="1:9" ht="15" x14ac:dyDescent="0.15">
      <c r="A372" s="326"/>
      <c r="B372" s="194"/>
      <c r="C372" s="534" t="s">
        <v>219</v>
      </c>
      <c r="D372" s="534"/>
      <c r="E372" s="534"/>
      <c r="F372" s="709"/>
      <c r="G372" s="295" t="s">
        <v>196</v>
      </c>
      <c r="H372" s="87">
        <f>SUM(H364:H371)/2</f>
        <v>0</v>
      </c>
      <c r="I372" s="190"/>
    </row>
    <row r="373" spans="1:9" x14ac:dyDescent="0.15">
      <c r="A373" s="670" t="s">
        <v>1844</v>
      </c>
      <c r="B373" s="816" t="s">
        <v>1202</v>
      </c>
      <c r="C373" s="522" t="s">
        <v>1902</v>
      </c>
      <c r="D373" s="523"/>
      <c r="E373" s="523"/>
      <c r="F373" s="524"/>
      <c r="G373" s="594"/>
      <c r="H373" s="955"/>
      <c r="I373" s="1047"/>
    </row>
    <row r="374" spans="1:9" x14ac:dyDescent="0.15">
      <c r="A374" s="671"/>
      <c r="B374" s="815"/>
      <c r="C374" s="525"/>
      <c r="D374" s="526"/>
      <c r="E374" s="526"/>
      <c r="F374" s="527"/>
      <c r="G374" s="595"/>
      <c r="H374" s="957"/>
      <c r="I374" s="1049"/>
    </row>
    <row r="375" spans="1:9" ht="15" customHeight="1" x14ac:dyDescent="0.15">
      <c r="A375" s="671"/>
      <c r="B375" s="815"/>
      <c r="C375" s="908" t="s">
        <v>1821</v>
      </c>
      <c r="D375" s="655" t="s">
        <v>679</v>
      </c>
      <c r="E375" s="656"/>
      <c r="F375" s="657"/>
      <c r="G375" s="356" t="s">
        <v>29</v>
      </c>
      <c r="H375" s="352"/>
      <c r="I375" s="388"/>
    </row>
    <row r="376" spans="1:9" ht="15" customHeight="1" x14ac:dyDescent="0.15">
      <c r="A376" s="671"/>
      <c r="B376" s="815"/>
      <c r="C376" s="908"/>
      <c r="D376" s="655" t="s">
        <v>680</v>
      </c>
      <c r="E376" s="656"/>
      <c r="F376" s="657"/>
      <c r="G376" s="356" t="s">
        <v>29</v>
      </c>
      <c r="H376" s="352"/>
      <c r="I376" s="388"/>
    </row>
    <row r="377" spans="1:9" ht="15" customHeight="1" x14ac:dyDescent="0.15">
      <c r="A377" s="671"/>
      <c r="B377" s="815"/>
      <c r="C377" s="908"/>
      <c r="D377" s="655" t="s">
        <v>681</v>
      </c>
      <c r="E377" s="656"/>
      <c r="F377" s="657"/>
      <c r="G377" s="356" t="s">
        <v>29</v>
      </c>
      <c r="H377" s="352"/>
      <c r="I377" s="388"/>
    </row>
    <row r="378" spans="1:9" ht="30" customHeight="1" x14ac:dyDescent="0.15">
      <c r="A378" s="671"/>
      <c r="B378" s="815"/>
      <c r="C378" s="908"/>
      <c r="D378" s="733" t="s">
        <v>1822</v>
      </c>
      <c r="E378" s="734"/>
      <c r="F378" s="735"/>
      <c r="G378" s="344" t="s">
        <v>265</v>
      </c>
      <c r="H378" s="348"/>
      <c r="I378" s="366"/>
    </row>
    <row r="379" spans="1:9" ht="14.5" customHeight="1" x14ac:dyDescent="0.15">
      <c r="A379" s="671"/>
      <c r="B379" s="815"/>
      <c r="C379" s="538" t="s">
        <v>2423</v>
      </c>
      <c r="D379" s="539"/>
      <c r="E379" s="539"/>
      <c r="F379" s="540"/>
      <c r="G379" s="356" t="s">
        <v>23</v>
      </c>
      <c r="H379" s="588"/>
      <c r="I379" s="1066"/>
    </row>
    <row r="380" spans="1:9" ht="15" customHeight="1" x14ac:dyDescent="0.15">
      <c r="A380" s="671"/>
      <c r="B380" s="815"/>
      <c r="C380" s="541"/>
      <c r="D380" s="542"/>
      <c r="E380" s="542"/>
      <c r="F380" s="543"/>
      <c r="G380" s="586" t="s">
        <v>2167</v>
      </c>
      <c r="H380" s="589"/>
      <c r="I380" s="1109"/>
    </row>
    <row r="381" spans="1:9" x14ac:dyDescent="0.15">
      <c r="A381" s="671"/>
      <c r="B381" s="815"/>
      <c r="C381" s="541"/>
      <c r="D381" s="542"/>
      <c r="E381" s="542"/>
      <c r="F381" s="543"/>
      <c r="G381" s="587"/>
      <c r="H381" s="589"/>
      <c r="I381" s="1109"/>
    </row>
    <row r="382" spans="1:9" ht="15" customHeight="1" x14ac:dyDescent="0.15">
      <c r="A382" s="671"/>
      <c r="B382" s="815"/>
      <c r="C382" s="541"/>
      <c r="D382" s="542"/>
      <c r="E382" s="542"/>
      <c r="F382" s="543"/>
      <c r="G382" s="586" t="s">
        <v>685</v>
      </c>
      <c r="H382" s="589"/>
      <c r="I382" s="1109"/>
    </row>
    <row r="383" spans="1:9" ht="15" customHeight="1" x14ac:dyDescent="0.15">
      <c r="A383" s="672"/>
      <c r="B383" s="840"/>
      <c r="C383" s="544"/>
      <c r="D383" s="545"/>
      <c r="E383" s="545"/>
      <c r="F383" s="546"/>
      <c r="G383" s="587"/>
      <c r="H383" s="590"/>
      <c r="I383" s="1067"/>
    </row>
    <row r="384" spans="1:9" ht="16" thickBot="1" x14ac:dyDescent="0.2">
      <c r="A384" s="191"/>
      <c r="B384" s="325"/>
      <c r="C384" s="1021" t="s">
        <v>471</v>
      </c>
      <c r="D384" s="1021"/>
      <c r="E384" s="1021"/>
      <c r="F384" s="1021"/>
      <c r="G384" s="199" t="s">
        <v>196</v>
      </c>
      <c r="H384" s="134">
        <f>SUM(H375:H382)/2</f>
        <v>0</v>
      </c>
      <c r="I384" s="415"/>
    </row>
    <row r="385" spans="1:9" s="425" customFormat="1" ht="15" thickTop="1" x14ac:dyDescent="0.15">
      <c r="A385" s="1168" t="s">
        <v>1903</v>
      </c>
      <c r="B385" s="1168"/>
      <c r="C385" s="1168"/>
      <c r="D385" s="1168"/>
      <c r="E385" s="1168"/>
      <c r="F385" s="422"/>
      <c r="G385" s="423"/>
      <c r="H385" s="424"/>
    </row>
    <row r="386" spans="1:9" ht="61" thickBot="1" x14ac:dyDescent="0.2">
      <c r="A386" s="426"/>
      <c r="B386" s="427" t="s">
        <v>18</v>
      </c>
      <c r="C386" s="427" t="s">
        <v>97</v>
      </c>
      <c r="D386" s="428" t="s">
        <v>148</v>
      </c>
      <c r="E386" s="429" t="s">
        <v>230</v>
      </c>
      <c r="G386" s="95"/>
      <c r="H386" s="154"/>
      <c r="I386" s="153"/>
    </row>
    <row r="387" spans="1:9" ht="30" x14ac:dyDescent="0.15">
      <c r="A387" s="182" t="s">
        <v>2187</v>
      </c>
      <c r="B387" s="101">
        <f>$H$29</f>
        <v>0</v>
      </c>
      <c r="C387" s="102"/>
      <c r="D387" s="102"/>
      <c r="E387" s="103"/>
      <c r="G387" s="95"/>
      <c r="H387" s="154"/>
      <c r="I387" s="153"/>
    </row>
    <row r="388" spans="1:9" ht="30" x14ac:dyDescent="0.15">
      <c r="A388" s="183" t="s">
        <v>2145</v>
      </c>
      <c r="B388" s="105">
        <f>$H$47</f>
        <v>0</v>
      </c>
      <c r="C388" s="106"/>
      <c r="D388" s="106"/>
      <c r="E388" s="107"/>
      <c r="G388" s="95"/>
      <c r="H388" s="154"/>
      <c r="I388" s="153"/>
    </row>
    <row r="389" spans="1:9" ht="30" x14ac:dyDescent="0.15">
      <c r="A389" s="183" t="s">
        <v>1203</v>
      </c>
      <c r="B389" s="105">
        <f>$H$63</f>
        <v>0</v>
      </c>
      <c r="C389" s="106"/>
      <c r="D389" s="106"/>
      <c r="E389" s="107"/>
      <c r="G389" s="95"/>
      <c r="H389" s="154"/>
      <c r="I389" s="153"/>
    </row>
    <row r="390" spans="1:9" ht="45" x14ac:dyDescent="0.15">
      <c r="A390" s="183" t="s">
        <v>2146</v>
      </c>
      <c r="B390" s="105">
        <f>$H$76</f>
        <v>0</v>
      </c>
      <c r="C390" s="106"/>
      <c r="D390" s="106"/>
      <c r="E390" s="107"/>
      <c r="G390" s="95"/>
      <c r="H390" s="154"/>
      <c r="I390" s="153"/>
    </row>
    <row r="391" spans="1:9" ht="45" x14ac:dyDescent="0.15">
      <c r="A391" s="183" t="s">
        <v>1204</v>
      </c>
      <c r="B391" s="105">
        <f>$H$90</f>
        <v>0</v>
      </c>
      <c r="C391" s="108"/>
      <c r="D391" s="106"/>
      <c r="E391" s="107"/>
      <c r="G391" s="95"/>
      <c r="H391" s="154"/>
      <c r="I391" s="153"/>
    </row>
    <row r="392" spans="1:9" ht="15" x14ac:dyDescent="0.15">
      <c r="A392" s="183" t="s">
        <v>232</v>
      </c>
      <c r="B392" s="105">
        <f>$H$107</f>
        <v>0</v>
      </c>
      <c r="C392" s="106"/>
      <c r="D392" s="106"/>
      <c r="E392" s="107"/>
      <c r="G392" s="95"/>
      <c r="H392" s="154"/>
      <c r="I392" s="153"/>
    </row>
    <row r="393" spans="1:9" ht="15" x14ac:dyDescent="0.15">
      <c r="A393" s="183" t="s">
        <v>235</v>
      </c>
      <c r="B393" s="105">
        <f>$H$121</f>
        <v>0</v>
      </c>
      <c r="C393" s="106"/>
      <c r="D393" s="106"/>
      <c r="E393" s="107"/>
      <c r="G393" s="95"/>
      <c r="H393" s="154"/>
      <c r="I393" s="153"/>
    </row>
    <row r="394" spans="1:9" ht="15" x14ac:dyDescent="0.15">
      <c r="A394" s="183" t="s">
        <v>236</v>
      </c>
      <c r="B394" s="105">
        <f>$H$153</f>
        <v>0</v>
      </c>
      <c r="C394" s="106"/>
      <c r="D394" s="106"/>
      <c r="E394" s="107"/>
      <c r="G394" s="95"/>
      <c r="H394" s="154"/>
      <c r="I394" s="153"/>
    </row>
    <row r="395" spans="1:9" ht="15" x14ac:dyDescent="0.15">
      <c r="A395" s="183" t="s">
        <v>1649</v>
      </c>
      <c r="B395" s="105">
        <f>H153</f>
        <v>0</v>
      </c>
      <c r="C395" s="106"/>
      <c r="D395" s="106"/>
      <c r="E395" s="107"/>
      <c r="G395" s="95"/>
      <c r="H395" s="154"/>
      <c r="I395" s="153"/>
    </row>
    <row r="396" spans="1:9" ht="15" x14ac:dyDescent="0.15">
      <c r="A396" s="184" t="s">
        <v>692</v>
      </c>
      <c r="B396" s="139"/>
      <c r="C396" s="111">
        <f>$H$172</f>
        <v>0</v>
      </c>
      <c r="D396" s="110"/>
      <c r="E396" s="112"/>
      <c r="G396" s="95"/>
      <c r="H396" s="154"/>
      <c r="I396" s="153"/>
    </row>
    <row r="397" spans="1:9" ht="15" x14ac:dyDescent="0.15">
      <c r="A397" s="184" t="s">
        <v>238</v>
      </c>
      <c r="B397" s="139"/>
      <c r="C397" s="111">
        <f>$H$189</f>
        <v>0</v>
      </c>
      <c r="D397" s="110"/>
      <c r="E397" s="112"/>
      <c r="G397" s="95"/>
      <c r="H397" s="154"/>
      <c r="I397" s="153"/>
    </row>
    <row r="398" spans="1:9" ht="30" x14ac:dyDescent="0.15">
      <c r="A398" s="184" t="s">
        <v>239</v>
      </c>
      <c r="B398" s="139"/>
      <c r="C398" s="111">
        <f>$H$215</f>
        <v>0</v>
      </c>
      <c r="D398" s="110"/>
      <c r="E398" s="112"/>
      <c r="G398" s="95"/>
      <c r="H398" s="154"/>
      <c r="I398" s="153"/>
    </row>
    <row r="399" spans="1:9" ht="15" x14ac:dyDescent="0.15">
      <c r="A399" s="184" t="s">
        <v>240</v>
      </c>
      <c r="B399" s="139"/>
      <c r="C399" s="111">
        <f>$H$228</f>
        <v>0</v>
      </c>
      <c r="D399" s="110"/>
      <c r="E399" s="112"/>
      <c r="G399" s="95"/>
      <c r="H399" s="154"/>
      <c r="I399" s="153"/>
    </row>
    <row r="400" spans="1:9" ht="15" x14ac:dyDescent="0.15">
      <c r="A400" s="184" t="s">
        <v>241</v>
      </c>
      <c r="B400" s="139"/>
      <c r="C400" s="111">
        <f>$H$247</f>
        <v>0</v>
      </c>
      <c r="D400" s="110"/>
      <c r="E400" s="112"/>
      <c r="G400" s="95"/>
      <c r="H400" s="154"/>
      <c r="I400" s="153"/>
    </row>
    <row r="401" spans="1:9" ht="30" x14ac:dyDescent="0.15">
      <c r="A401" s="185" t="s">
        <v>2147</v>
      </c>
      <c r="B401" s="387"/>
      <c r="C401" s="114"/>
      <c r="D401" s="115">
        <f>$H$264</f>
        <v>0</v>
      </c>
      <c r="E401" s="116"/>
      <c r="G401" s="95"/>
      <c r="H401" s="154"/>
      <c r="I401" s="153"/>
    </row>
    <row r="402" spans="1:9" ht="30" x14ac:dyDescent="0.15">
      <c r="A402" s="185" t="s">
        <v>693</v>
      </c>
      <c r="B402" s="387"/>
      <c r="C402" s="114"/>
      <c r="D402" s="115">
        <f>$H$272</f>
        <v>0</v>
      </c>
      <c r="E402" s="116"/>
      <c r="G402" s="95"/>
      <c r="H402" s="154"/>
      <c r="I402" s="153"/>
    </row>
    <row r="403" spans="1:9" ht="15" x14ac:dyDescent="0.15">
      <c r="A403" s="185" t="s">
        <v>1205</v>
      </c>
      <c r="B403" s="387"/>
      <c r="C403" s="114"/>
      <c r="D403" s="115">
        <f>$H$286</f>
        <v>0</v>
      </c>
      <c r="E403" s="116"/>
      <c r="G403" s="95"/>
      <c r="H403" s="154"/>
      <c r="I403" s="153"/>
    </row>
    <row r="404" spans="1:9" ht="15" x14ac:dyDescent="0.15">
      <c r="A404" s="185" t="s">
        <v>1819</v>
      </c>
      <c r="B404" s="387"/>
      <c r="C404" s="114"/>
      <c r="D404" s="115">
        <f>$H$301</f>
        <v>0</v>
      </c>
      <c r="E404" s="116"/>
      <c r="G404" s="95"/>
      <c r="H404" s="154"/>
      <c r="I404" s="153"/>
    </row>
    <row r="405" spans="1:9" ht="15" x14ac:dyDescent="0.15">
      <c r="A405" s="185" t="s">
        <v>229</v>
      </c>
      <c r="B405" s="387"/>
      <c r="C405" s="114"/>
      <c r="D405" s="115">
        <f>$H$322</f>
        <v>0</v>
      </c>
      <c r="E405" s="116"/>
      <c r="G405" s="95"/>
      <c r="H405" s="154"/>
      <c r="I405" s="153"/>
    </row>
    <row r="406" spans="1:9" ht="30" x14ac:dyDescent="0.15">
      <c r="A406" s="185" t="s">
        <v>1835</v>
      </c>
      <c r="B406" s="387"/>
      <c r="C406" s="114"/>
      <c r="D406" s="115">
        <f>H345</f>
        <v>0</v>
      </c>
      <c r="E406" s="116"/>
      <c r="G406" s="95"/>
      <c r="H406" s="154"/>
      <c r="I406" s="153"/>
    </row>
    <row r="407" spans="1:9" ht="30" x14ac:dyDescent="0.15">
      <c r="A407" s="186" t="s">
        <v>697</v>
      </c>
      <c r="B407" s="118"/>
      <c r="C407" s="118"/>
      <c r="D407" s="118"/>
      <c r="E407" s="120">
        <f>$H$360</f>
        <v>0</v>
      </c>
      <c r="G407" s="95"/>
      <c r="H407" s="154"/>
      <c r="I407" s="153"/>
    </row>
    <row r="408" spans="1:9" ht="28.5" customHeight="1" x14ac:dyDescent="0.15">
      <c r="A408" s="186" t="s">
        <v>698</v>
      </c>
      <c r="B408" s="118"/>
      <c r="C408" s="118"/>
      <c r="D408" s="118"/>
      <c r="E408" s="120">
        <f>$H$372</f>
        <v>0</v>
      </c>
      <c r="G408" s="95"/>
      <c r="H408" s="154"/>
      <c r="I408" s="153"/>
    </row>
    <row r="409" spans="1:9" ht="16" thickBot="1" x14ac:dyDescent="0.2">
      <c r="A409" s="187" t="s">
        <v>506</v>
      </c>
      <c r="B409" s="122"/>
      <c r="C409" s="122"/>
      <c r="D409" s="122"/>
      <c r="E409" s="124">
        <f>$H$384</f>
        <v>0</v>
      </c>
      <c r="G409" s="95"/>
      <c r="H409" s="154"/>
      <c r="I409" s="153"/>
    </row>
    <row r="410" spans="1:9" ht="15" thickBot="1" x14ac:dyDescent="0.2">
      <c r="A410" s="143"/>
      <c r="B410" s="127"/>
      <c r="C410" s="127"/>
      <c r="D410" s="127"/>
      <c r="E410" s="127"/>
      <c r="F410" s="323"/>
      <c r="G410" s="323"/>
      <c r="H410" s="128"/>
      <c r="I410" s="196"/>
    </row>
  </sheetData>
  <sheetProtection algorithmName="SHA-512" hashValue="N49lzz//Ud5DzYqNVk6XXKDNs2baV3j+imHeHE8SewSmjlSw7ju2W7r0AfBY3HC/wDWAJYUpy6jq9sBeRY2fcw==" saltValue="AkQU3Q9/w2IoW5Iyxqowug==" spinCount="100000" sheet="1" selectLockedCells="1"/>
  <mergeCells count="423">
    <mergeCell ref="A10:A28"/>
    <mergeCell ref="B10:B28"/>
    <mergeCell ref="C25:F28"/>
    <mergeCell ref="A1:I4"/>
    <mergeCell ref="A5:A6"/>
    <mergeCell ref="B5:B6"/>
    <mergeCell ref="C5:F6"/>
    <mergeCell ref="G5:G6"/>
    <mergeCell ref="H5:H6"/>
    <mergeCell ref="I5:I6"/>
    <mergeCell ref="A7:G9"/>
    <mergeCell ref="H7:H9"/>
    <mergeCell ref="I7:I9"/>
    <mergeCell ref="C14:F17"/>
    <mergeCell ref="H21:H22"/>
    <mergeCell ref="I21:I22"/>
    <mergeCell ref="D23:F24"/>
    <mergeCell ref="G23:G24"/>
    <mergeCell ref="H23:H24"/>
    <mergeCell ref="I23:I24"/>
    <mergeCell ref="H14:H17"/>
    <mergeCell ref="I14:I17"/>
    <mergeCell ref="C18:C24"/>
    <mergeCell ref="D18:F18"/>
    <mergeCell ref="A30:A46"/>
    <mergeCell ref="B30:B46"/>
    <mergeCell ref="C30:F32"/>
    <mergeCell ref="G30:G32"/>
    <mergeCell ref="H30:H32"/>
    <mergeCell ref="I30:I32"/>
    <mergeCell ref="C33:F37"/>
    <mergeCell ref="H33:H37"/>
    <mergeCell ref="I33:I37"/>
    <mergeCell ref="G34:G35"/>
    <mergeCell ref="C38:E42"/>
    <mergeCell ref="F38:F39"/>
    <mergeCell ref="G38:G39"/>
    <mergeCell ref="H38:H39"/>
    <mergeCell ref="I38:I39"/>
    <mergeCell ref="C10:F13"/>
    <mergeCell ref="G10:G13"/>
    <mergeCell ref="H10:H13"/>
    <mergeCell ref="I10:I13"/>
    <mergeCell ref="I48:I50"/>
    <mergeCell ref="C51:F54"/>
    <mergeCell ref="H51:H54"/>
    <mergeCell ref="I51:I54"/>
    <mergeCell ref="C55:F58"/>
    <mergeCell ref="H55:H58"/>
    <mergeCell ref="I55:I58"/>
    <mergeCell ref="C43:E46"/>
    <mergeCell ref="H19:H20"/>
    <mergeCell ref="I19:I20"/>
    <mergeCell ref="D21:F22"/>
    <mergeCell ref="G21:G22"/>
    <mergeCell ref="H25:H28"/>
    <mergeCell ref="I25:I28"/>
    <mergeCell ref="C29:F29"/>
    <mergeCell ref="D19:F20"/>
    <mergeCell ref="G19:G20"/>
    <mergeCell ref="A48:A62"/>
    <mergeCell ref="B48:B62"/>
    <mergeCell ref="C48:F50"/>
    <mergeCell ref="G48:G50"/>
    <mergeCell ref="H48:H50"/>
    <mergeCell ref="C59:F62"/>
    <mergeCell ref="H59:H62"/>
    <mergeCell ref="I59:I62"/>
    <mergeCell ref="C63:F63"/>
    <mergeCell ref="A64:A75"/>
    <mergeCell ref="B64:B75"/>
    <mergeCell ref="C64:F65"/>
    <mergeCell ref="G64:G65"/>
    <mergeCell ref="H64:H65"/>
    <mergeCell ref="I64:I65"/>
    <mergeCell ref="C66:F68"/>
    <mergeCell ref="H66:H68"/>
    <mergeCell ref="C76:F76"/>
    <mergeCell ref="I66:I68"/>
    <mergeCell ref="C69:F72"/>
    <mergeCell ref="H69:H72"/>
    <mergeCell ref="I69:I72"/>
    <mergeCell ref="G70:G71"/>
    <mergeCell ref="C73:F75"/>
    <mergeCell ref="H73:H75"/>
    <mergeCell ref="I73:I75"/>
    <mergeCell ref="I87:I89"/>
    <mergeCell ref="C90:F90"/>
    <mergeCell ref="A91:I91"/>
    <mergeCell ref="A92:G94"/>
    <mergeCell ref="H92:H94"/>
    <mergeCell ref="I92:I94"/>
    <mergeCell ref="I77:I78"/>
    <mergeCell ref="C79:F82"/>
    <mergeCell ref="H79:H82"/>
    <mergeCell ref="I79:I82"/>
    <mergeCell ref="G80:G81"/>
    <mergeCell ref="C83:F86"/>
    <mergeCell ref="H83:H86"/>
    <mergeCell ref="I83:I86"/>
    <mergeCell ref="G84:G85"/>
    <mergeCell ref="A77:A89"/>
    <mergeCell ref="B77:B89"/>
    <mergeCell ref="C77:F78"/>
    <mergeCell ref="G77:G78"/>
    <mergeCell ref="H77:H78"/>
    <mergeCell ref="C87:F89"/>
    <mergeCell ref="H87:H89"/>
    <mergeCell ref="A108:A120"/>
    <mergeCell ref="B108:B120"/>
    <mergeCell ref="C108:F110"/>
    <mergeCell ref="G108:G110"/>
    <mergeCell ref="H108:H110"/>
    <mergeCell ref="I108:I110"/>
    <mergeCell ref="A95:G97"/>
    <mergeCell ref="H95:H97"/>
    <mergeCell ref="I95:I97"/>
    <mergeCell ref="A98:A106"/>
    <mergeCell ref="B98:B106"/>
    <mergeCell ref="C98:F100"/>
    <mergeCell ref="G98:G100"/>
    <mergeCell ref="H98:H100"/>
    <mergeCell ref="I98:I100"/>
    <mergeCell ref="C101:F103"/>
    <mergeCell ref="C111:F113"/>
    <mergeCell ref="H111:H113"/>
    <mergeCell ref="I111:I113"/>
    <mergeCell ref="C114:F116"/>
    <mergeCell ref="H114:H116"/>
    <mergeCell ref="I114:I116"/>
    <mergeCell ref="H101:H103"/>
    <mergeCell ref="I101:I103"/>
    <mergeCell ref="C104:E106"/>
    <mergeCell ref="C107:F107"/>
    <mergeCell ref="H122:H124"/>
    <mergeCell ref="I122:I124"/>
    <mergeCell ref="C125:E129"/>
    <mergeCell ref="H125:H129"/>
    <mergeCell ref="I125:I129"/>
    <mergeCell ref="C130:F132"/>
    <mergeCell ref="H130:H132"/>
    <mergeCell ref="I130:I132"/>
    <mergeCell ref="C117:E120"/>
    <mergeCell ref="C121:F121"/>
    <mergeCell ref="C122:F124"/>
    <mergeCell ref="G122:G124"/>
    <mergeCell ref="I157:I159"/>
    <mergeCell ref="C160:F163"/>
    <mergeCell ref="H160:H163"/>
    <mergeCell ref="I160:I163"/>
    <mergeCell ref="G161:G162"/>
    <mergeCell ref="H137:H139"/>
    <mergeCell ref="I137:I139"/>
    <mergeCell ref="C153:F153"/>
    <mergeCell ref="A154:G156"/>
    <mergeCell ref="H154:H156"/>
    <mergeCell ref="I154:I156"/>
    <mergeCell ref="A122:A139"/>
    <mergeCell ref="B122:B139"/>
    <mergeCell ref="C133:F136"/>
    <mergeCell ref="H133:H136"/>
    <mergeCell ref="C137:F139"/>
    <mergeCell ref="C140:F140"/>
    <mergeCell ref="H142:H145"/>
    <mergeCell ref="H146:H149"/>
    <mergeCell ref="H150:H152"/>
    <mergeCell ref="A141:A152"/>
    <mergeCell ref="B141:B152"/>
    <mergeCell ref="C141:F141"/>
    <mergeCell ref="C142:F145"/>
    <mergeCell ref="C164:C171"/>
    <mergeCell ref="D164:F165"/>
    <mergeCell ref="G164:G165"/>
    <mergeCell ref="D166:F167"/>
    <mergeCell ref="G166:G167"/>
    <mergeCell ref="H166:H167"/>
    <mergeCell ref="A157:A171"/>
    <mergeCell ref="B157:B171"/>
    <mergeCell ref="C157:F159"/>
    <mergeCell ref="G157:G159"/>
    <mergeCell ref="H157:H159"/>
    <mergeCell ref="I166:I167"/>
    <mergeCell ref="D168:F169"/>
    <mergeCell ref="G168:G169"/>
    <mergeCell ref="H168:H169"/>
    <mergeCell ref="I168:I169"/>
    <mergeCell ref="D170:F171"/>
    <mergeCell ref="G170:G171"/>
    <mergeCell ref="H170:H171"/>
    <mergeCell ref="I170:I171"/>
    <mergeCell ref="I173:I175"/>
    <mergeCell ref="C176:F179"/>
    <mergeCell ref="H176:H179"/>
    <mergeCell ref="I176:I179"/>
    <mergeCell ref="G177:G178"/>
    <mergeCell ref="C180:F182"/>
    <mergeCell ref="H180:H182"/>
    <mergeCell ref="I180:I182"/>
    <mergeCell ref="C172:F172"/>
    <mergeCell ref="C173:F175"/>
    <mergeCell ref="G173:G175"/>
    <mergeCell ref="H173:H175"/>
    <mergeCell ref="I183:I188"/>
    <mergeCell ref="G184:G185"/>
    <mergeCell ref="G186:G187"/>
    <mergeCell ref="C189:F189"/>
    <mergeCell ref="A190:A214"/>
    <mergeCell ref="B190:B214"/>
    <mergeCell ref="C190:F192"/>
    <mergeCell ref="G190:G192"/>
    <mergeCell ref="H190:H192"/>
    <mergeCell ref="I190:I192"/>
    <mergeCell ref="A173:A188"/>
    <mergeCell ref="B173:B188"/>
    <mergeCell ref="C183:F188"/>
    <mergeCell ref="H183:H188"/>
    <mergeCell ref="I203:I208"/>
    <mergeCell ref="G205:G206"/>
    <mergeCell ref="C209:F214"/>
    <mergeCell ref="H209:H214"/>
    <mergeCell ref="I209:I214"/>
    <mergeCell ref="G211:G212"/>
    <mergeCell ref="C193:E197"/>
    <mergeCell ref="H193:H197"/>
    <mergeCell ref="I193:I197"/>
    <mergeCell ref="C198:E202"/>
    <mergeCell ref="A216:A227"/>
    <mergeCell ref="B216:B227"/>
    <mergeCell ref="C216:F218"/>
    <mergeCell ref="G216:G218"/>
    <mergeCell ref="H216:H218"/>
    <mergeCell ref="C225:F227"/>
    <mergeCell ref="H225:H227"/>
    <mergeCell ref="C203:F208"/>
    <mergeCell ref="H203:H208"/>
    <mergeCell ref="C236:F238"/>
    <mergeCell ref="H236:H238"/>
    <mergeCell ref="I236:I238"/>
    <mergeCell ref="C239:F242"/>
    <mergeCell ref="C243:F246"/>
    <mergeCell ref="H243:H246"/>
    <mergeCell ref="I243:I246"/>
    <mergeCell ref="I225:I227"/>
    <mergeCell ref="H198:H202"/>
    <mergeCell ref="I198:I202"/>
    <mergeCell ref="C215:F215"/>
    <mergeCell ref="C232:F235"/>
    <mergeCell ref="H232:H235"/>
    <mergeCell ref="I216:I218"/>
    <mergeCell ref="C219:F221"/>
    <mergeCell ref="H219:H221"/>
    <mergeCell ref="I219:I221"/>
    <mergeCell ref="C222:F224"/>
    <mergeCell ref="H222:H224"/>
    <mergeCell ref="I222:I224"/>
    <mergeCell ref="I232:I235"/>
    <mergeCell ref="C228:F228"/>
    <mergeCell ref="H239:H242"/>
    <mergeCell ref="I253:I256"/>
    <mergeCell ref="G254:G255"/>
    <mergeCell ref="C257:F259"/>
    <mergeCell ref="H257:H259"/>
    <mergeCell ref="I257:I259"/>
    <mergeCell ref="C247:F247"/>
    <mergeCell ref="A248:G250"/>
    <mergeCell ref="H248:H250"/>
    <mergeCell ref="I248:I250"/>
    <mergeCell ref="A251:A263"/>
    <mergeCell ref="B251:B263"/>
    <mergeCell ref="C251:F252"/>
    <mergeCell ref="G251:G252"/>
    <mergeCell ref="H251:H252"/>
    <mergeCell ref="I251:I252"/>
    <mergeCell ref="A229:A246"/>
    <mergeCell ref="B229:B246"/>
    <mergeCell ref="C229:F231"/>
    <mergeCell ref="G229:G231"/>
    <mergeCell ref="H229:H231"/>
    <mergeCell ref="I229:I231"/>
    <mergeCell ref="A273:A285"/>
    <mergeCell ref="B273:B285"/>
    <mergeCell ref="C273:F274"/>
    <mergeCell ref="G273:G274"/>
    <mergeCell ref="H273:H274"/>
    <mergeCell ref="C260:F263"/>
    <mergeCell ref="H260:H263"/>
    <mergeCell ref="I260:I263"/>
    <mergeCell ref="G261:G262"/>
    <mergeCell ref="C264:F264"/>
    <mergeCell ref="A265:A271"/>
    <mergeCell ref="B265:B271"/>
    <mergeCell ref="C265:F266"/>
    <mergeCell ref="G265:G266"/>
    <mergeCell ref="H265:H266"/>
    <mergeCell ref="I273:I274"/>
    <mergeCell ref="C253:F256"/>
    <mergeCell ref="H253:H256"/>
    <mergeCell ref="C295:F297"/>
    <mergeCell ref="I265:I266"/>
    <mergeCell ref="C267:F271"/>
    <mergeCell ref="H267:H271"/>
    <mergeCell ref="H295:H297"/>
    <mergeCell ref="I295:I297"/>
    <mergeCell ref="C286:F286"/>
    <mergeCell ref="C287:F289"/>
    <mergeCell ref="G287:G289"/>
    <mergeCell ref="H287:H289"/>
    <mergeCell ref="I267:I271"/>
    <mergeCell ref="C272:F272"/>
    <mergeCell ref="C275:F280"/>
    <mergeCell ref="G275:G276"/>
    <mergeCell ref="H275:H280"/>
    <mergeCell ref="I275:I280"/>
    <mergeCell ref="G277:G278"/>
    <mergeCell ref="C281:F285"/>
    <mergeCell ref="H281:H285"/>
    <mergeCell ref="I281:I285"/>
    <mergeCell ref="G283:G284"/>
    <mergeCell ref="A349:A359"/>
    <mergeCell ref="I298:I300"/>
    <mergeCell ref="C301:F301"/>
    <mergeCell ref="A302:A321"/>
    <mergeCell ref="B302:B321"/>
    <mergeCell ref="C302:F304"/>
    <mergeCell ref="G302:G304"/>
    <mergeCell ref="H302:H304"/>
    <mergeCell ref="I302:I304"/>
    <mergeCell ref="C305:F309"/>
    <mergeCell ref="H305:H309"/>
    <mergeCell ref="A287:A300"/>
    <mergeCell ref="B287:B300"/>
    <mergeCell ref="C298:F300"/>
    <mergeCell ref="H298:H300"/>
    <mergeCell ref="C317:F321"/>
    <mergeCell ref="H317:H321"/>
    <mergeCell ref="I317:I321"/>
    <mergeCell ref="G319:G320"/>
    <mergeCell ref="I287:I289"/>
    <mergeCell ref="C290:F294"/>
    <mergeCell ref="H290:H294"/>
    <mergeCell ref="I290:I294"/>
    <mergeCell ref="G291:G293"/>
    <mergeCell ref="I361:I363"/>
    <mergeCell ref="C364:F367"/>
    <mergeCell ref="H364:H367"/>
    <mergeCell ref="I364:I367"/>
    <mergeCell ref="C322:F322"/>
    <mergeCell ref="A346:G348"/>
    <mergeCell ref="H346:H348"/>
    <mergeCell ref="I346:I348"/>
    <mergeCell ref="I305:I309"/>
    <mergeCell ref="G306:G307"/>
    <mergeCell ref="C310:F316"/>
    <mergeCell ref="H310:H316"/>
    <mergeCell ref="I310:I316"/>
    <mergeCell ref="G311:G312"/>
    <mergeCell ref="G314:G315"/>
    <mergeCell ref="H324:H327"/>
    <mergeCell ref="H328:H333"/>
    <mergeCell ref="H334:H338"/>
    <mergeCell ref="H339:H344"/>
    <mergeCell ref="I324:I327"/>
    <mergeCell ref="I328:I333"/>
    <mergeCell ref="I334:I338"/>
    <mergeCell ref="I339:I344"/>
    <mergeCell ref="H361:H363"/>
    <mergeCell ref="C349:F350"/>
    <mergeCell ref="G349:G350"/>
    <mergeCell ref="H349:H350"/>
    <mergeCell ref="I349:I350"/>
    <mergeCell ref="C351:F355"/>
    <mergeCell ref="H351:H355"/>
    <mergeCell ref="I351:I355"/>
    <mergeCell ref="G353:G354"/>
    <mergeCell ref="G357:G358"/>
    <mergeCell ref="C146:F149"/>
    <mergeCell ref="C150:F152"/>
    <mergeCell ref="G342:G343"/>
    <mergeCell ref="A373:A383"/>
    <mergeCell ref="B373:B383"/>
    <mergeCell ref="C373:F374"/>
    <mergeCell ref="G373:G374"/>
    <mergeCell ref="C379:F383"/>
    <mergeCell ref="G380:G381"/>
    <mergeCell ref="G382:G383"/>
    <mergeCell ref="G365:G366"/>
    <mergeCell ref="C368:F371"/>
    <mergeCell ref="G369:G370"/>
    <mergeCell ref="C375:C378"/>
    <mergeCell ref="D375:F375"/>
    <mergeCell ref="D376:F376"/>
    <mergeCell ref="D377:F377"/>
    <mergeCell ref="D378:F378"/>
    <mergeCell ref="C372:F372"/>
    <mergeCell ref="C356:F359"/>
    <mergeCell ref="A361:A371"/>
    <mergeCell ref="B361:B371"/>
    <mergeCell ref="C360:F360"/>
    <mergeCell ref="G361:G363"/>
    <mergeCell ref="I164:I165"/>
    <mergeCell ref="A385:E385"/>
    <mergeCell ref="A323:A344"/>
    <mergeCell ref="B323:B344"/>
    <mergeCell ref="C323:F323"/>
    <mergeCell ref="C324:F327"/>
    <mergeCell ref="C328:F333"/>
    <mergeCell ref="G329:G330"/>
    <mergeCell ref="G331:G332"/>
    <mergeCell ref="C334:F338"/>
    <mergeCell ref="G335:G336"/>
    <mergeCell ref="C339:F344"/>
    <mergeCell ref="C345:F345"/>
    <mergeCell ref="C384:F384"/>
    <mergeCell ref="H373:H374"/>
    <mergeCell ref="H379:H383"/>
    <mergeCell ref="I379:I383"/>
    <mergeCell ref="H368:H371"/>
    <mergeCell ref="I368:I371"/>
    <mergeCell ref="I373:I374"/>
    <mergeCell ref="H356:H359"/>
    <mergeCell ref="I356:I359"/>
    <mergeCell ref="C361:F363"/>
    <mergeCell ref="B349:B359"/>
  </mergeCells>
  <conditionalFormatting sqref="H51:H62 H101:H106 H111:H120 H125:H133 H176:H188 H219:H227 H267:H271 H66:H75 H79:H89 H193:H214 H232:H239 H253:H263 H275:H285 H290:H300 H305:H321 H351:H359 H33:H38 H14:H19 H21 H23 H25:H28 H40:H46 H168 H160:H166 H170 H364:H371 H375:H382 H137:H139 H243:H246 H141:H142 H146 H150:H152">
    <cfRule type="expression" priority="13">
      <formula>COUNTIF($H$364,"Complete")=3</formula>
    </cfRule>
    <cfRule type="cellIs" dxfId="135" priority="14" operator="greaterThan">
      <formula>0</formula>
    </cfRule>
    <cfRule type="containsText" dxfId="134" priority="15" operator="containsText" text="0">
      <formula>NOT(ISERROR(SEARCH("0",H14)))</formula>
    </cfRule>
  </conditionalFormatting>
  <conditionalFormatting sqref="H328:H333">
    <cfRule type="expression" priority="10">
      <formula>COUNTIF($H$364,"Complete")=3</formula>
    </cfRule>
    <cfRule type="cellIs" dxfId="133" priority="11" operator="greaterThan">
      <formula>0</formula>
    </cfRule>
    <cfRule type="containsText" dxfId="132" priority="12" operator="containsText" text="0">
      <formula>NOT(ISERROR(SEARCH("0",H328)))</formula>
    </cfRule>
  </conditionalFormatting>
  <conditionalFormatting sqref="H339:H344">
    <cfRule type="expression" priority="7">
      <formula>COUNTIF($H$364,"Complete")=3</formula>
    </cfRule>
    <cfRule type="cellIs" dxfId="131" priority="8" operator="greaterThan">
      <formula>0</formula>
    </cfRule>
    <cfRule type="containsText" dxfId="130" priority="9" operator="containsText" text="0">
      <formula>NOT(ISERROR(SEARCH("0",H339)))</formula>
    </cfRule>
  </conditionalFormatting>
  <conditionalFormatting sqref="H334:H338">
    <cfRule type="expression" priority="4">
      <formula>COUNTIF($H$364,"Complete")=3</formula>
    </cfRule>
    <cfRule type="cellIs" dxfId="129" priority="5" operator="greaterThan">
      <formula>0</formula>
    </cfRule>
    <cfRule type="containsText" dxfId="128" priority="6" operator="containsText" text="0">
      <formula>NOT(ISERROR(SEARCH("0",H334)))</formula>
    </cfRule>
  </conditionalFormatting>
  <conditionalFormatting sqref="H324:H327">
    <cfRule type="expression" priority="1">
      <formula>COUNTIF($H$364,"Complete")=3</formula>
    </cfRule>
    <cfRule type="cellIs" dxfId="127" priority="2" operator="greaterThan">
      <formula>0</formula>
    </cfRule>
    <cfRule type="containsText" dxfId="126" priority="3" operator="containsText" text="0">
      <formula>NOT(ISERROR(SEARCH("0",H324)))</formula>
    </cfRule>
  </conditionalFormatting>
  <dataValidations count="16">
    <dataValidation type="list" allowBlank="1" showInputMessage="1" showErrorMessage="1" sqref="H104:H105" xr:uid="{5E108FCB-6503-42FB-82D2-6009CD5548AB}">
      <formula1>$S$14:$S$16</formula1>
    </dataValidation>
    <dataValidation type="list" allowBlank="1" showInputMessage="1" showErrorMessage="1" sqref="H79:H89 H295:H297 H253:H263 H219:H221 H130:H132 H160:H165 H114:H116 H180:H182" xr:uid="{B31F78E0-AE9A-4CCF-A8D4-DD7E77B16FA5}">
      <formula1>$R$14:$R$17</formula1>
    </dataValidation>
    <dataValidation type="list" allowBlank="1" showInputMessage="1" showErrorMessage="1" errorTitle="Please select from the dropdown " sqref="H66:H75 H364:H371 H101:H103 H356:H359 H298:H300 H290:H294 H379:H382 H222:H227 H236:H238" xr:uid="{82EB38D5-1D8F-4B3F-9F87-29AEC61073B8}">
      <formula1>$Q$14:$Q$17</formula1>
    </dataValidation>
    <dataValidation type="list" allowBlank="1" showInputMessage="1" showErrorMessage="1" errorTitle="Please select from the dropdown " sqref="H33:H37 H351:H355 H317:H321 H305:H309 H25:H28 H14:H17 H232:H235 H183:H188 H51:H62 H239:H246 H334:H338" xr:uid="{A51C66CD-9B9D-472D-BAF3-B3D68DDADE51}">
      <formula1>$O$14:$O$18</formula1>
    </dataValidation>
    <dataValidation type="list" allowBlank="1" showInputMessage="1" showErrorMessage="1" errorTitle="Please select from the dropdown " sqref="H281:H285" xr:uid="{A3DFC479-2B99-450D-90DC-23E7BA5B813B}">
      <formula1>$V$14:$V$18</formula1>
    </dataValidation>
    <dataValidation type="list" allowBlank="1" showInputMessage="1" showErrorMessage="1" sqref="H125:H129 H193:H202 H267:H271 H310:H316 H339:H344" xr:uid="{37DE17D0-A190-4C4C-88ED-42B9DF6447B3}">
      <formula1>$T$14:$T$19</formula1>
    </dataValidation>
    <dataValidation type="list" allowBlank="1" showInputMessage="1" showErrorMessage="1" sqref="H111:H113" xr:uid="{BD699A88-0E37-4919-96DB-DB6B00CFEE70}">
      <formula1>$Q$14:$Q$17</formula1>
    </dataValidation>
    <dataValidation allowBlank="1" showInputMessage="1" showErrorMessage="1" errorTitle="Please select from the dropdown " sqref="G305:G306 G308:G309" xr:uid="{6A4D8414-2668-4CFA-92A1-1E17F7BC3047}"/>
    <dataValidation type="list" allowBlank="1" showInputMessage="1" showErrorMessage="1" sqref="H170 H375:H378 H168 H166 H38 H21 H18:H19 H40:H46 H117:H120 H23 H106" xr:uid="{DDABCF97-433B-4FEF-82BF-72BAFBAB10CB}">
      <formula1>$P$14:$P$16</formula1>
    </dataValidation>
    <dataValidation type="list" allowBlank="1" showInputMessage="1" showErrorMessage="1" sqref="H133:H136 H275:H280 H146:H149 H328:H333" xr:uid="{BDC6DCF4-8977-D64F-A889-DFD5F555644F}">
      <formula1>$O$14:$O$18</formula1>
    </dataValidation>
    <dataValidation type="list" allowBlank="1" showInputMessage="1" showErrorMessage="1" errorTitle="Please select from the dropdown " sqref="H203:H214" xr:uid="{82D33499-46E1-FF42-8705-E43DF70FC156}">
      <formula1>$T$14:$T$22</formula1>
    </dataValidation>
    <dataValidation type="list" allowBlank="1" showInputMessage="1" showErrorMessage="1" errorTitle="Please select from the dropdown " sqref="H137:H139 H141" xr:uid="{A58F47BB-FCED-A647-8025-3D01639220D4}">
      <formula1>$R$14:$R$17</formula1>
    </dataValidation>
    <dataValidation type="list" allowBlank="1" showInputMessage="1" showErrorMessage="1" sqref="H142:H145" xr:uid="{93386304-3A44-5044-9265-426C61CD5054}">
      <formula1>$N$14:$N$18</formula1>
    </dataValidation>
    <dataValidation type="list" allowBlank="1" showInputMessage="1" showErrorMessage="1" errorTitle="Please select from the dropdown " sqref="H150:H152" xr:uid="{C1AC7819-FC18-194F-A3A5-43E68D50276C}">
      <formula1>$W$14:$W$17</formula1>
    </dataValidation>
    <dataValidation type="list" allowBlank="1" showInputMessage="1" showErrorMessage="1" errorTitle="Please select from the dropdown " sqref="H324:H327" xr:uid="{9234BE34-3E52-134E-BAAC-7C9C8CC4D5DB}">
      <formula1>$M$14:$M$18</formula1>
    </dataValidation>
    <dataValidation type="list" allowBlank="1" showInputMessage="1" showErrorMessage="1" sqref="H176:H179" xr:uid="{B8E17444-F46A-8B4A-8815-D3453B409B37}">
      <formula1>$W$14:$W$17</formula1>
    </dataValidation>
  </dataValidations>
  <pageMargins left="0.25" right="0.25" top="0.75" bottom="0.75" header="0.3" footer="0.3"/>
  <pageSetup scale="41" fitToHeight="0" orientation="landscape" r:id="rId1"/>
  <headerFooter>
    <oddFooter>&amp;C&amp;P</oddFooter>
  </headerFooter>
  <rowBreaks count="2" manualBreakCount="2">
    <brk id="298" max="6" man="1"/>
    <brk id="409"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9F12F-C4A9-4373-88D6-35FA619E6FAC}">
  <sheetPr>
    <pageSetUpPr fitToPage="1"/>
  </sheetPr>
  <dimension ref="A1:AD339"/>
  <sheetViews>
    <sheetView zoomScale="80" zoomScaleNormal="80" workbookViewId="0">
      <pane ySplit="6" topLeftCell="A275" activePane="bottomLeft" state="frozen"/>
      <selection pane="bottomLeft" activeCell="H14" sqref="H14:H17"/>
    </sheetView>
  </sheetViews>
  <sheetFormatPr baseColWidth="10" defaultColWidth="9.1640625" defaultRowHeight="14" x14ac:dyDescent="0.15"/>
  <cols>
    <col min="1" max="1" width="23.5" style="292" customWidth="1"/>
    <col min="2" max="2" width="36.5" style="6" customWidth="1"/>
    <col min="3" max="3" width="36.5" style="292" customWidth="1"/>
    <col min="4" max="5" width="16.5" style="292" customWidth="1"/>
    <col min="6" max="6" width="62.5" style="292" customWidth="1"/>
    <col min="7" max="7" width="33.5" style="292" customWidth="1"/>
    <col min="8" max="8" width="13.5" style="95" customWidth="1"/>
    <col min="9" max="9" width="44.5" style="130" customWidth="1"/>
    <col min="10" max="15" width="9.1640625" style="292"/>
    <col min="16" max="29" width="9.1640625" style="292" hidden="1" customWidth="1"/>
    <col min="30" max="30" width="9" style="292" hidden="1" customWidth="1"/>
    <col min="31" max="16384" width="9.1640625" style="292"/>
  </cols>
  <sheetData>
    <row r="1" spans="1:30" x14ac:dyDescent="0.15">
      <c r="A1" s="676" t="s">
        <v>1206</v>
      </c>
      <c r="B1" s="677"/>
      <c r="C1" s="677"/>
      <c r="D1" s="677"/>
      <c r="E1" s="677"/>
      <c r="F1" s="677"/>
      <c r="G1" s="677"/>
      <c r="H1" s="677"/>
      <c r="I1" s="1267"/>
    </row>
    <row r="2" spans="1:30" x14ac:dyDescent="0.15">
      <c r="A2" s="679"/>
      <c r="B2" s="680"/>
      <c r="C2" s="680"/>
      <c r="D2" s="680"/>
      <c r="E2" s="680"/>
      <c r="F2" s="680"/>
      <c r="G2" s="680"/>
      <c r="H2" s="680"/>
      <c r="I2" s="1268"/>
    </row>
    <row r="3" spans="1:30" x14ac:dyDescent="0.15">
      <c r="A3" s="679"/>
      <c r="B3" s="680"/>
      <c r="C3" s="680"/>
      <c r="D3" s="680"/>
      <c r="E3" s="680"/>
      <c r="F3" s="680"/>
      <c r="G3" s="680"/>
      <c r="H3" s="680"/>
      <c r="I3" s="1268"/>
    </row>
    <row r="4" spans="1:30" x14ac:dyDescent="0.15">
      <c r="A4" s="1097"/>
      <c r="B4" s="692"/>
      <c r="C4" s="692"/>
      <c r="D4" s="692"/>
      <c r="E4" s="692"/>
      <c r="F4" s="692"/>
      <c r="G4" s="692"/>
      <c r="H4" s="692"/>
      <c r="I4" s="1269"/>
    </row>
    <row r="5" spans="1:30" ht="14" customHeight="1" x14ac:dyDescent="0.15">
      <c r="A5" s="899" t="s">
        <v>12</v>
      </c>
      <c r="B5" s="899" t="s">
        <v>13</v>
      </c>
      <c r="C5" s="899" t="s">
        <v>14</v>
      </c>
      <c r="D5" s="899"/>
      <c r="E5" s="899"/>
      <c r="F5" s="899"/>
      <c r="G5" s="899" t="s">
        <v>15</v>
      </c>
      <c r="H5" s="1270" t="s">
        <v>16</v>
      </c>
      <c r="I5" s="1236" t="s">
        <v>1951</v>
      </c>
      <c r="P5" s="1"/>
      <c r="Q5" s="1"/>
      <c r="R5" s="1"/>
      <c r="S5" s="1"/>
      <c r="T5" s="1"/>
      <c r="U5" s="1"/>
      <c r="V5" s="1"/>
      <c r="W5" s="1"/>
      <c r="X5" s="2"/>
      <c r="Y5" s="1"/>
      <c r="Z5" s="1"/>
      <c r="AA5" s="1"/>
      <c r="AB5" s="1"/>
      <c r="AC5" s="1"/>
      <c r="AD5" s="1"/>
    </row>
    <row r="6" spans="1:30" ht="48" customHeight="1" x14ac:dyDescent="0.15">
      <c r="A6" s="900"/>
      <c r="B6" s="900"/>
      <c r="C6" s="900"/>
      <c r="D6" s="900"/>
      <c r="E6" s="900"/>
      <c r="F6" s="900"/>
      <c r="G6" s="900"/>
      <c r="H6" s="1271"/>
      <c r="I6" s="1237"/>
      <c r="P6" s="1">
        <v>0</v>
      </c>
      <c r="Q6" s="1">
        <v>0</v>
      </c>
      <c r="R6" s="1">
        <v>0</v>
      </c>
      <c r="S6" s="1">
        <v>0</v>
      </c>
      <c r="T6" s="1">
        <v>0</v>
      </c>
      <c r="U6" s="1">
        <v>0</v>
      </c>
      <c r="V6" s="1">
        <v>0</v>
      </c>
      <c r="W6" s="1">
        <v>0</v>
      </c>
      <c r="X6" s="2">
        <v>0</v>
      </c>
      <c r="Y6" s="1">
        <v>0</v>
      </c>
      <c r="Z6" s="1">
        <v>0</v>
      </c>
      <c r="AA6" s="1">
        <v>0</v>
      </c>
      <c r="AB6" s="1">
        <v>0</v>
      </c>
      <c r="AC6" s="1">
        <v>0</v>
      </c>
      <c r="AD6" s="1" t="s">
        <v>17</v>
      </c>
    </row>
    <row r="7" spans="1:30" x14ac:dyDescent="0.15">
      <c r="A7" s="1272" t="s">
        <v>1207</v>
      </c>
      <c r="B7" s="1272"/>
      <c r="C7" s="1272"/>
      <c r="D7" s="1272"/>
      <c r="E7" s="1272"/>
      <c r="F7" s="1272"/>
      <c r="G7" s="1272"/>
      <c r="H7" s="1274"/>
      <c r="I7" s="1277"/>
      <c r="P7" s="1">
        <v>1</v>
      </c>
      <c r="Q7" s="1">
        <v>2</v>
      </c>
      <c r="R7" s="1">
        <v>1</v>
      </c>
      <c r="S7" s="1">
        <v>1</v>
      </c>
      <c r="T7" s="1">
        <v>2</v>
      </c>
      <c r="U7" s="1">
        <v>1</v>
      </c>
      <c r="V7" s="1">
        <v>0.5</v>
      </c>
      <c r="W7" s="1">
        <v>4</v>
      </c>
      <c r="X7" s="1">
        <v>2</v>
      </c>
      <c r="Y7" s="1">
        <v>1</v>
      </c>
      <c r="Z7" s="1">
        <v>1.5</v>
      </c>
      <c r="AA7" s="1">
        <v>0.5</v>
      </c>
      <c r="AB7" s="1">
        <v>0.1</v>
      </c>
      <c r="AC7" s="1">
        <v>0.3</v>
      </c>
      <c r="AD7" s="1" t="s">
        <v>19</v>
      </c>
    </row>
    <row r="8" spans="1:30" x14ac:dyDescent="0.15">
      <c r="A8" s="1272"/>
      <c r="B8" s="1272"/>
      <c r="C8" s="1272"/>
      <c r="D8" s="1272"/>
      <c r="E8" s="1272"/>
      <c r="F8" s="1272"/>
      <c r="G8" s="1272"/>
      <c r="H8" s="1275"/>
      <c r="I8" s="1278"/>
      <c r="P8" s="1">
        <v>2</v>
      </c>
      <c r="Q8" s="1">
        <v>3</v>
      </c>
      <c r="R8" s="1">
        <v>2</v>
      </c>
      <c r="S8" s="1">
        <v>4</v>
      </c>
      <c r="T8" s="1">
        <v>4</v>
      </c>
      <c r="U8" s="1"/>
      <c r="V8" s="1"/>
      <c r="W8" s="1"/>
      <c r="X8" s="1"/>
      <c r="Y8" s="1">
        <v>2</v>
      </c>
      <c r="Z8" s="1"/>
      <c r="AA8" s="1">
        <v>1</v>
      </c>
      <c r="AB8" s="1">
        <v>0.5</v>
      </c>
      <c r="AC8" s="1">
        <v>1</v>
      </c>
      <c r="AD8" s="1"/>
    </row>
    <row r="9" spans="1:30" x14ac:dyDescent="0.15">
      <c r="A9" s="1273"/>
      <c r="B9" s="1273"/>
      <c r="C9" s="1273"/>
      <c r="D9" s="1273"/>
      <c r="E9" s="1273"/>
      <c r="F9" s="1273"/>
      <c r="G9" s="1273"/>
      <c r="H9" s="1276"/>
      <c r="I9" s="1279"/>
      <c r="P9" s="1">
        <v>3</v>
      </c>
      <c r="Q9" s="1">
        <v>4</v>
      </c>
      <c r="R9" s="1">
        <v>4</v>
      </c>
      <c r="S9" s="1"/>
      <c r="T9" s="1"/>
      <c r="U9" s="1"/>
      <c r="V9" s="1"/>
      <c r="W9" s="1"/>
      <c r="X9" s="1"/>
      <c r="Y9" s="1"/>
      <c r="Z9" s="1"/>
      <c r="AA9" s="1"/>
      <c r="AB9" s="1">
        <v>1</v>
      </c>
      <c r="AC9" s="1"/>
      <c r="AD9" s="1"/>
    </row>
    <row r="10" spans="1:30" x14ac:dyDescent="0.15">
      <c r="A10" s="586" t="s">
        <v>1208</v>
      </c>
      <c r="B10" s="816" t="s">
        <v>1794</v>
      </c>
      <c r="C10" s="742" t="s">
        <v>2424</v>
      </c>
      <c r="D10" s="743"/>
      <c r="E10" s="743"/>
      <c r="F10" s="744"/>
      <c r="G10" s="594"/>
      <c r="H10" s="955"/>
      <c r="I10" s="1225"/>
      <c r="P10" s="1">
        <v>4</v>
      </c>
      <c r="Q10" s="1"/>
      <c r="R10" s="1"/>
      <c r="S10" s="1"/>
      <c r="T10" s="1"/>
      <c r="U10" s="1"/>
      <c r="V10" s="1"/>
      <c r="W10" s="1"/>
      <c r="X10" s="1"/>
      <c r="Y10" s="1"/>
      <c r="Z10" s="1"/>
      <c r="AA10" s="1"/>
      <c r="AB10" s="1"/>
      <c r="AC10" s="1"/>
      <c r="AD10" s="1"/>
    </row>
    <row r="11" spans="1:30" x14ac:dyDescent="0.15">
      <c r="A11" s="602"/>
      <c r="B11" s="815"/>
      <c r="C11" s="745"/>
      <c r="D11" s="746"/>
      <c r="E11" s="746"/>
      <c r="F11" s="747"/>
      <c r="G11" s="767"/>
      <c r="H11" s="956"/>
      <c r="I11" s="1247"/>
    </row>
    <row r="12" spans="1:30" x14ac:dyDescent="0.15">
      <c r="A12" s="602"/>
      <c r="B12" s="815"/>
      <c r="C12" s="745"/>
      <c r="D12" s="746"/>
      <c r="E12" s="746"/>
      <c r="F12" s="747"/>
      <c r="G12" s="767"/>
      <c r="H12" s="956"/>
      <c r="I12" s="1247"/>
    </row>
    <row r="13" spans="1:30" x14ac:dyDescent="0.15">
      <c r="A13" s="602"/>
      <c r="B13" s="815"/>
      <c r="C13" s="748"/>
      <c r="D13" s="749"/>
      <c r="E13" s="749"/>
      <c r="F13" s="750"/>
      <c r="G13" s="595"/>
      <c r="H13" s="957"/>
      <c r="I13" s="1226"/>
    </row>
    <row r="14" spans="1:30" ht="15" x14ac:dyDescent="0.15">
      <c r="A14" s="602"/>
      <c r="B14" s="815"/>
      <c r="C14" s="908" t="s">
        <v>1209</v>
      </c>
      <c r="D14" s="908"/>
      <c r="E14" s="908"/>
      <c r="F14" s="654"/>
      <c r="G14" s="356" t="s">
        <v>23</v>
      </c>
      <c r="H14" s="588"/>
      <c r="I14" s="1044"/>
    </row>
    <row r="15" spans="1:30" ht="15" x14ac:dyDescent="0.15">
      <c r="A15" s="602"/>
      <c r="B15" s="815"/>
      <c r="C15" s="908"/>
      <c r="D15" s="908"/>
      <c r="E15" s="908"/>
      <c r="F15" s="654"/>
      <c r="G15" s="356" t="s">
        <v>24</v>
      </c>
      <c r="H15" s="589"/>
      <c r="I15" s="1044"/>
    </row>
    <row r="16" spans="1:30" ht="15" x14ac:dyDescent="0.15">
      <c r="A16" s="602"/>
      <c r="B16" s="815"/>
      <c r="C16" s="908"/>
      <c r="D16" s="908"/>
      <c r="E16" s="908"/>
      <c r="F16" s="654"/>
      <c r="G16" s="356" t="s">
        <v>25</v>
      </c>
      <c r="H16" s="589"/>
      <c r="I16" s="1044"/>
    </row>
    <row r="17" spans="1:9" ht="15" x14ac:dyDescent="0.15">
      <c r="A17" s="602"/>
      <c r="B17" s="815"/>
      <c r="C17" s="908"/>
      <c r="D17" s="908"/>
      <c r="E17" s="908"/>
      <c r="F17" s="654"/>
      <c r="G17" s="356" t="s">
        <v>26</v>
      </c>
      <c r="H17" s="590"/>
      <c r="I17" s="1044"/>
    </row>
    <row r="18" spans="1:9" ht="15" x14ac:dyDescent="0.15">
      <c r="A18" s="602"/>
      <c r="B18" s="815"/>
      <c r="C18" s="908" t="s">
        <v>1210</v>
      </c>
      <c r="D18" s="633" t="s">
        <v>1211</v>
      </c>
      <c r="E18" s="646"/>
      <c r="F18" s="647"/>
      <c r="G18" s="344" t="s">
        <v>29</v>
      </c>
      <c r="H18" s="348"/>
      <c r="I18" s="366"/>
    </row>
    <row r="19" spans="1:9" x14ac:dyDescent="0.15">
      <c r="A19" s="602"/>
      <c r="B19" s="815"/>
      <c r="C19" s="908"/>
      <c r="D19" s="633" t="s">
        <v>1795</v>
      </c>
      <c r="E19" s="646"/>
      <c r="F19" s="647"/>
      <c r="G19" s="586" t="s">
        <v>29</v>
      </c>
      <c r="H19" s="588"/>
      <c r="I19" s="1074"/>
    </row>
    <row r="20" spans="1:9" x14ac:dyDescent="0.15">
      <c r="A20" s="602"/>
      <c r="B20" s="815"/>
      <c r="C20" s="908"/>
      <c r="D20" s="648"/>
      <c r="E20" s="649"/>
      <c r="F20" s="650"/>
      <c r="G20" s="602"/>
      <c r="H20" s="589"/>
      <c r="I20" s="1075"/>
    </row>
    <row r="21" spans="1:9" x14ac:dyDescent="0.15">
      <c r="A21" s="602"/>
      <c r="B21" s="815"/>
      <c r="C21" s="908"/>
      <c r="D21" s="633" t="s">
        <v>1212</v>
      </c>
      <c r="E21" s="646"/>
      <c r="F21" s="647"/>
      <c r="G21" s="586" t="s">
        <v>29</v>
      </c>
      <c r="H21" s="588"/>
      <c r="I21" s="1074"/>
    </row>
    <row r="22" spans="1:9" x14ac:dyDescent="0.15">
      <c r="A22" s="602"/>
      <c r="B22" s="815"/>
      <c r="C22" s="908"/>
      <c r="D22" s="651"/>
      <c r="E22" s="652"/>
      <c r="F22" s="653"/>
      <c r="G22" s="587"/>
      <c r="H22" s="590"/>
      <c r="I22" s="1076"/>
    </row>
    <row r="23" spans="1:9" x14ac:dyDescent="0.15">
      <c r="A23" s="602"/>
      <c r="B23" s="815"/>
      <c r="C23" s="908"/>
      <c r="D23" s="633" t="s">
        <v>1213</v>
      </c>
      <c r="E23" s="646"/>
      <c r="F23" s="647"/>
      <c r="G23" s="586" t="s">
        <v>33</v>
      </c>
      <c r="H23" s="588"/>
      <c r="I23" s="1074"/>
    </row>
    <row r="24" spans="1:9" x14ac:dyDescent="0.15">
      <c r="A24" s="602"/>
      <c r="B24" s="815"/>
      <c r="C24" s="908"/>
      <c r="D24" s="651"/>
      <c r="E24" s="652"/>
      <c r="F24" s="653"/>
      <c r="G24" s="587"/>
      <c r="H24" s="590"/>
      <c r="I24" s="1076"/>
    </row>
    <row r="25" spans="1:9" ht="15" x14ac:dyDescent="0.15">
      <c r="A25" s="602"/>
      <c r="B25" s="815"/>
      <c r="C25" s="908" t="s">
        <v>1214</v>
      </c>
      <c r="D25" s="908"/>
      <c r="E25" s="908"/>
      <c r="F25" s="654"/>
      <c r="G25" s="356" t="s">
        <v>23</v>
      </c>
      <c r="H25" s="588"/>
      <c r="I25" s="1044"/>
    </row>
    <row r="26" spans="1:9" ht="14.25" customHeight="1" x14ac:dyDescent="0.15">
      <c r="A26" s="602"/>
      <c r="B26" s="815"/>
      <c r="C26" s="908"/>
      <c r="D26" s="908"/>
      <c r="E26" s="908"/>
      <c r="F26" s="654"/>
      <c r="G26" s="356" t="s">
        <v>35</v>
      </c>
      <c r="H26" s="589"/>
      <c r="I26" s="1044"/>
    </row>
    <row r="27" spans="1:9" ht="15" x14ac:dyDescent="0.15">
      <c r="A27" s="602"/>
      <c r="B27" s="815"/>
      <c r="C27" s="908"/>
      <c r="D27" s="908"/>
      <c r="E27" s="908"/>
      <c r="F27" s="654"/>
      <c r="G27" s="356" t="s">
        <v>36</v>
      </c>
      <c r="H27" s="589"/>
      <c r="I27" s="1044"/>
    </row>
    <row r="28" spans="1:9" ht="15" x14ac:dyDescent="0.15">
      <c r="A28" s="587"/>
      <c r="B28" s="840"/>
      <c r="C28" s="908"/>
      <c r="D28" s="908"/>
      <c r="E28" s="908"/>
      <c r="F28" s="654"/>
      <c r="G28" s="356" t="s">
        <v>26</v>
      </c>
      <c r="H28" s="590"/>
      <c r="I28" s="1044"/>
    </row>
    <row r="29" spans="1:9" ht="16.5" customHeight="1" x14ac:dyDescent="0.15">
      <c r="A29" s="326"/>
      <c r="B29" s="132"/>
      <c r="C29" s="709" t="s">
        <v>1215</v>
      </c>
      <c r="D29" s="709"/>
      <c r="E29" s="709"/>
      <c r="F29" s="709"/>
      <c r="G29" s="295" t="s">
        <v>38</v>
      </c>
      <c r="H29" s="87">
        <f>SUM(H14:H28)/3</f>
        <v>0</v>
      </c>
      <c r="I29" s="88"/>
    </row>
    <row r="30" spans="1:9" x14ac:dyDescent="0.15">
      <c r="A30" s="919" t="s">
        <v>1216</v>
      </c>
      <c r="B30" s="816" t="s">
        <v>1217</v>
      </c>
      <c r="C30" s="522" t="s">
        <v>1218</v>
      </c>
      <c r="D30" s="523"/>
      <c r="E30" s="523"/>
      <c r="F30" s="524"/>
      <c r="G30" s="594"/>
      <c r="H30" s="955"/>
      <c r="I30" s="1225"/>
    </row>
    <row r="31" spans="1:9" x14ac:dyDescent="0.15">
      <c r="A31" s="919"/>
      <c r="B31" s="815"/>
      <c r="C31" s="583"/>
      <c r="D31" s="584"/>
      <c r="E31" s="584"/>
      <c r="F31" s="585"/>
      <c r="G31" s="767"/>
      <c r="H31" s="956"/>
      <c r="I31" s="1247"/>
    </row>
    <row r="32" spans="1:9" x14ac:dyDescent="0.15">
      <c r="A32" s="919"/>
      <c r="B32" s="815"/>
      <c r="C32" s="525"/>
      <c r="D32" s="526"/>
      <c r="E32" s="526"/>
      <c r="F32" s="527"/>
      <c r="G32" s="595"/>
      <c r="H32" s="957"/>
      <c r="I32" s="1226"/>
    </row>
    <row r="33" spans="1:9" ht="15" x14ac:dyDescent="0.15">
      <c r="A33" s="919"/>
      <c r="B33" s="815"/>
      <c r="C33" s="908" t="s">
        <v>1219</v>
      </c>
      <c r="D33" s="908"/>
      <c r="E33" s="908"/>
      <c r="F33" s="654"/>
      <c r="G33" s="355" t="s">
        <v>23</v>
      </c>
      <c r="H33" s="550"/>
      <c r="I33" s="1044"/>
    </row>
    <row r="34" spans="1:9" ht="14.25" customHeight="1" x14ac:dyDescent="0.15">
      <c r="A34" s="919"/>
      <c r="B34" s="815"/>
      <c r="C34" s="908"/>
      <c r="D34" s="908"/>
      <c r="E34" s="908"/>
      <c r="F34" s="654"/>
      <c r="G34" s="355" t="s">
        <v>1166</v>
      </c>
      <c r="H34" s="550"/>
      <c r="I34" s="1044"/>
    </row>
    <row r="35" spans="1:9" ht="15" x14ac:dyDescent="0.15">
      <c r="A35" s="919"/>
      <c r="B35" s="815"/>
      <c r="C35" s="908"/>
      <c r="D35" s="908"/>
      <c r="E35" s="908"/>
      <c r="F35" s="654"/>
      <c r="G35" s="355" t="s">
        <v>26</v>
      </c>
      <c r="H35" s="550"/>
      <c r="I35" s="1044"/>
    </row>
    <row r="36" spans="1:9" ht="15" x14ac:dyDescent="0.15">
      <c r="A36" s="919"/>
      <c r="B36" s="815"/>
      <c r="C36" s="908" t="s">
        <v>1220</v>
      </c>
      <c r="D36" s="908"/>
      <c r="E36" s="908"/>
      <c r="F36" s="654"/>
      <c r="G36" s="355" t="s">
        <v>23</v>
      </c>
      <c r="H36" s="550"/>
      <c r="I36" s="1044"/>
    </row>
    <row r="37" spans="1:9" x14ac:dyDescent="0.15">
      <c r="A37" s="919"/>
      <c r="B37" s="815"/>
      <c r="C37" s="908"/>
      <c r="D37" s="908"/>
      <c r="E37" s="908"/>
      <c r="F37" s="654"/>
      <c r="G37" s="586" t="s">
        <v>1221</v>
      </c>
      <c r="H37" s="550"/>
      <c r="I37" s="1044"/>
    </row>
    <row r="38" spans="1:9" x14ac:dyDescent="0.15">
      <c r="A38" s="919"/>
      <c r="B38" s="815"/>
      <c r="C38" s="908"/>
      <c r="D38" s="908"/>
      <c r="E38" s="908"/>
      <c r="F38" s="654"/>
      <c r="G38" s="587"/>
      <c r="H38" s="550"/>
      <c r="I38" s="1044"/>
    </row>
    <row r="39" spans="1:9" ht="15" x14ac:dyDescent="0.15">
      <c r="A39" s="919"/>
      <c r="B39" s="815"/>
      <c r="C39" s="908"/>
      <c r="D39" s="908"/>
      <c r="E39" s="908"/>
      <c r="F39" s="654"/>
      <c r="G39" s="355" t="s">
        <v>26</v>
      </c>
      <c r="H39" s="550"/>
      <c r="I39" s="1044"/>
    </row>
    <row r="40" spans="1:9" ht="15" x14ac:dyDescent="0.15">
      <c r="A40" s="919"/>
      <c r="B40" s="815"/>
      <c r="C40" s="908" t="s">
        <v>1222</v>
      </c>
      <c r="D40" s="908"/>
      <c r="E40" s="908"/>
      <c r="F40" s="654"/>
      <c r="G40" s="355" t="s">
        <v>338</v>
      </c>
      <c r="H40" s="588"/>
      <c r="I40" s="1044"/>
    </row>
    <row r="41" spans="1:9" ht="15" customHeight="1" x14ac:dyDescent="0.15">
      <c r="A41" s="919"/>
      <c r="B41" s="815"/>
      <c r="C41" s="908"/>
      <c r="D41" s="908"/>
      <c r="E41" s="908"/>
      <c r="F41" s="654"/>
      <c r="G41" s="586" t="s">
        <v>2062</v>
      </c>
      <c r="H41" s="589"/>
      <c r="I41" s="1044"/>
    </row>
    <row r="42" spans="1:9" x14ac:dyDescent="0.15">
      <c r="A42" s="919"/>
      <c r="B42" s="815"/>
      <c r="C42" s="908"/>
      <c r="D42" s="908"/>
      <c r="E42" s="908"/>
      <c r="F42" s="654"/>
      <c r="G42" s="587"/>
      <c r="H42" s="589"/>
      <c r="I42" s="1044"/>
    </row>
    <row r="43" spans="1:9" ht="15" x14ac:dyDescent="0.15">
      <c r="A43" s="919"/>
      <c r="B43" s="815"/>
      <c r="C43" s="908"/>
      <c r="D43" s="908"/>
      <c r="E43" s="908"/>
      <c r="F43" s="654"/>
      <c r="G43" s="355" t="s">
        <v>51</v>
      </c>
      <c r="H43" s="590"/>
      <c r="I43" s="1044"/>
    </row>
    <row r="44" spans="1:9" ht="15" x14ac:dyDescent="0.15">
      <c r="A44" s="919"/>
      <c r="B44" s="815"/>
      <c r="C44" s="908" t="s">
        <v>1223</v>
      </c>
      <c r="D44" s="908"/>
      <c r="E44" s="908"/>
      <c r="F44" s="654"/>
      <c r="G44" s="355" t="s">
        <v>23</v>
      </c>
      <c r="H44" s="550"/>
      <c r="I44" s="1044"/>
    </row>
    <row r="45" spans="1:9" ht="15" customHeight="1" x14ac:dyDescent="0.15">
      <c r="A45" s="919"/>
      <c r="B45" s="815"/>
      <c r="C45" s="908"/>
      <c r="D45" s="908"/>
      <c r="E45" s="908"/>
      <c r="F45" s="654"/>
      <c r="G45" s="586" t="s">
        <v>1224</v>
      </c>
      <c r="H45" s="550"/>
      <c r="I45" s="1044"/>
    </row>
    <row r="46" spans="1:9" x14ac:dyDescent="0.15">
      <c r="A46" s="919"/>
      <c r="B46" s="815"/>
      <c r="C46" s="908"/>
      <c r="D46" s="908"/>
      <c r="E46" s="908"/>
      <c r="F46" s="654"/>
      <c r="G46" s="587"/>
      <c r="H46" s="550"/>
      <c r="I46" s="1044"/>
    </row>
    <row r="47" spans="1:9" ht="15" x14ac:dyDescent="0.15">
      <c r="A47" s="919"/>
      <c r="B47" s="840"/>
      <c r="C47" s="908"/>
      <c r="D47" s="908"/>
      <c r="E47" s="908"/>
      <c r="F47" s="654"/>
      <c r="G47" s="356" t="s">
        <v>26</v>
      </c>
      <c r="H47" s="550"/>
      <c r="I47" s="1044"/>
    </row>
    <row r="48" spans="1:9" ht="16.5" customHeight="1" x14ac:dyDescent="0.15">
      <c r="A48" s="326"/>
      <c r="B48" s="132"/>
      <c r="C48" s="709" t="s">
        <v>1225</v>
      </c>
      <c r="D48" s="709"/>
      <c r="E48" s="709"/>
      <c r="F48" s="709"/>
      <c r="G48" s="295" t="s">
        <v>72</v>
      </c>
      <c r="H48" s="87">
        <f>SUM(H33:H47)/4</f>
        <v>0</v>
      </c>
      <c r="I48" s="88"/>
    </row>
    <row r="49" spans="1:9" x14ac:dyDescent="0.15">
      <c r="A49" s="919" t="s">
        <v>1226</v>
      </c>
      <c r="B49" s="816" t="s">
        <v>2148</v>
      </c>
      <c r="C49" s="742" t="s">
        <v>2149</v>
      </c>
      <c r="D49" s="743"/>
      <c r="E49" s="743"/>
      <c r="F49" s="744"/>
      <c r="G49" s="552"/>
      <c r="H49" s="955"/>
      <c r="I49" s="1225"/>
    </row>
    <row r="50" spans="1:9" x14ac:dyDescent="0.15">
      <c r="A50" s="919"/>
      <c r="B50" s="815"/>
      <c r="C50" s="745"/>
      <c r="D50" s="746"/>
      <c r="E50" s="746"/>
      <c r="F50" s="747"/>
      <c r="G50" s="553"/>
      <c r="H50" s="956"/>
      <c r="I50" s="1247"/>
    </row>
    <row r="51" spans="1:9" x14ac:dyDescent="0.15">
      <c r="A51" s="919"/>
      <c r="B51" s="815"/>
      <c r="C51" s="748"/>
      <c r="D51" s="749"/>
      <c r="E51" s="749"/>
      <c r="F51" s="750"/>
      <c r="G51" s="554"/>
      <c r="H51" s="957"/>
      <c r="I51" s="1226"/>
    </row>
    <row r="52" spans="1:9" ht="15" x14ac:dyDescent="0.15">
      <c r="A52" s="919"/>
      <c r="B52" s="815"/>
      <c r="C52" s="908" t="s">
        <v>2111</v>
      </c>
      <c r="D52" s="908"/>
      <c r="E52" s="908"/>
      <c r="F52" s="654"/>
      <c r="G52" s="356" t="s">
        <v>23</v>
      </c>
      <c r="H52" s="588"/>
      <c r="I52" s="1044"/>
    </row>
    <row r="53" spans="1:9" ht="15" customHeight="1" x14ac:dyDescent="0.15">
      <c r="A53" s="919"/>
      <c r="B53" s="815"/>
      <c r="C53" s="908"/>
      <c r="D53" s="908"/>
      <c r="E53" s="908"/>
      <c r="F53" s="654"/>
      <c r="G53" s="586" t="s">
        <v>2110</v>
      </c>
      <c r="H53" s="589"/>
      <c r="I53" s="1044"/>
    </row>
    <row r="54" spans="1:9" x14ac:dyDescent="0.15">
      <c r="A54" s="919"/>
      <c r="B54" s="815"/>
      <c r="C54" s="908"/>
      <c r="D54" s="908"/>
      <c r="E54" s="908"/>
      <c r="F54" s="654"/>
      <c r="G54" s="587"/>
      <c r="H54" s="589"/>
      <c r="I54" s="1044"/>
    </row>
    <row r="55" spans="1:9" ht="15" x14ac:dyDescent="0.15">
      <c r="A55" s="919"/>
      <c r="B55" s="815"/>
      <c r="C55" s="908"/>
      <c r="D55" s="908"/>
      <c r="E55" s="908"/>
      <c r="F55" s="654"/>
      <c r="G55" s="356" t="s">
        <v>522</v>
      </c>
      <c r="H55" s="589"/>
      <c r="I55" s="1044"/>
    </row>
    <row r="56" spans="1:9" ht="15" x14ac:dyDescent="0.15">
      <c r="A56" s="919"/>
      <c r="B56" s="815"/>
      <c r="C56" s="908"/>
      <c r="D56" s="908"/>
      <c r="E56" s="908"/>
      <c r="F56" s="654"/>
      <c r="G56" s="356" t="s">
        <v>26</v>
      </c>
      <c r="H56" s="590"/>
      <c r="I56" s="1044"/>
    </row>
    <row r="57" spans="1:9" ht="15" x14ac:dyDescent="0.15">
      <c r="A57" s="919"/>
      <c r="B57" s="815"/>
      <c r="C57" s="673" t="s">
        <v>1227</v>
      </c>
      <c r="D57" s="633" t="s">
        <v>1228</v>
      </c>
      <c r="E57" s="646"/>
      <c r="F57" s="647"/>
      <c r="G57" s="344" t="s">
        <v>29</v>
      </c>
      <c r="H57" s="348"/>
      <c r="I57" s="366"/>
    </row>
    <row r="58" spans="1:9" ht="15" customHeight="1" x14ac:dyDescent="0.15">
      <c r="A58" s="919"/>
      <c r="B58" s="815"/>
      <c r="C58" s="674"/>
      <c r="D58" s="655" t="s">
        <v>525</v>
      </c>
      <c r="E58" s="656"/>
      <c r="F58" s="657"/>
      <c r="G58" s="356" t="s">
        <v>29</v>
      </c>
      <c r="H58" s="352"/>
      <c r="I58" s="363"/>
    </row>
    <row r="59" spans="1:9" ht="15" customHeight="1" x14ac:dyDescent="0.15">
      <c r="A59" s="919"/>
      <c r="B59" s="815"/>
      <c r="C59" s="674"/>
      <c r="D59" s="655" t="s">
        <v>526</v>
      </c>
      <c r="E59" s="656"/>
      <c r="F59" s="657"/>
      <c r="G59" s="356" t="s">
        <v>29</v>
      </c>
      <c r="H59" s="352"/>
      <c r="I59" s="363"/>
    </row>
    <row r="60" spans="1:9" ht="15" customHeight="1" x14ac:dyDescent="0.15">
      <c r="A60" s="919"/>
      <c r="B60" s="815"/>
      <c r="C60" s="675"/>
      <c r="D60" s="655" t="s">
        <v>1229</v>
      </c>
      <c r="E60" s="656"/>
      <c r="F60" s="657"/>
      <c r="G60" s="356" t="s">
        <v>116</v>
      </c>
      <c r="H60" s="352"/>
      <c r="I60" s="363"/>
    </row>
    <row r="61" spans="1:9" ht="15" customHeight="1" x14ac:dyDescent="0.15">
      <c r="A61" s="919"/>
      <c r="B61" s="815"/>
      <c r="C61" s="908" t="s">
        <v>1230</v>
      </c>
      <c r="D61" s="655" t="s">
        <v>529</v>
      </c>
      <c r="E61" s="656"/>
      <c r="F61" s="657"/>
      <c r="G61" s="356" t="s">
        <v>29</v>
      </c>
      <c r="H61" s="352"/>
      <c r="I61" s="363"/>
    </row>
    <row r="62" spans="1:9" ht="15" customHeight="1" x14ac:dyDescent="0.15">
      <c r="A62" s="919"/>
      <c r="B62" s="815"/>
      <c r="C62" s="908"/>
      <c r="D62" s="655" t="s">
        <v>2158</v>
      </c>
      <c r="E62" s="656"/>
      <c r="F62" s="657"/>
      <c r="G62" s="356" t="s">
        <v>29</v>
      </c>
      <c r="H62" s="352"/>
      <c r="I62" s="363"/>
    </row>
    <row r="63" spans="1:9" ht="15" customHeight="1" x14ac:dyDescent="0.15">
      <c r="A63" s="919"/>
      <c r="B63" s="815"/>
      <c r="C63" s="908"/>
      <c r="D63" s="655" t="s">
        <v>1159</v>
      </c>
      <c r="E63" s="656"/>
      <c r="F63" s="657"/>
      <c r="G63" s="356" t="s">
        <v>29</v>
      </c>
      <c r="H63" s="352"/>
      <c r="I63" s="363"/>
    </row>
    <row r="64" spans="1:9" ht="15" customHeight="1" x14ac:dyDescent="0.15">
      <c r="A64" s="919"/>
      <c r="B64" s="840"/>
      <c r="C64" s="908"/>
      <c r="D64" s="655" t="s">
        <v>531</v>
      </c>
      <c r="E64" s="656"/>
      <c r="F64" s="657"/>
      <c r="G64" s="356" t="s">
        <v>29</v>
      </c>
      <c r="H64" s="352"/>
      <c r="I64" s="363"/>
    </row>
    <row r="65" spans="1:12" ht="16.5" customHeight="1" x14ac:dyDescent="0.15">
      <c r="A65" s="326"/>
      <c r="B65" s="299"/>
      <c r="C65" s="534" t="s">
        <v>1231</v>
      </c>
      <c r="D65" s="534"/>
      <c r="E65" s="534"/>
      <c r="F65" s="709"/>
      <c r="G65" s="295" t="s">
        <v>38</v>
      </c>
      <c r="H65" s="87">
        <f>SUM(H52:H64)/3</f>
        <v>0</v>
      </c>
      <c r="I65" s="88"/>
    </row>
    <row r="66" spans="1:12" x14ac:dyDescent="0.15">
      <c r="A66" s="599" t="s">
        <v>1232</v>
      </c>
      <c r="B66" s="816" t="s">
        <v>2150</v>
      </c>
      <c r="C66" s="522" t="s">
        <v>2151</v>
      </c>
      <c r="D66" s="523"/>
      <c r="E66" s="523"/>
      <c r="F66" s="524"/>
      <c r="G66" s="594"/>
      <c r="H66" s="943"/>
      <c r="I66" s="1225"/>
    </row>
    <row r="67" spans="1:12" x14ac:dyDescent="0.15">
      <c r="A67" s="600"/>
      <c r="B67" s="815"/>
      <c r="C67" s="525"/>
      <c r="D67" s="526"/>
      <c r="E67" s="526"/>
      <c r="F67" s="527"/>
      <c r="G67" s="595"/>
      <c r="H67" s="945"/>
      <c r="I67" s="1226"/>
    </row>
    <row r="68" spans="1:12" ht="15" x14ac:dyDescent="0.15">
      <c r="A68" s="600"/>
      <c r="B68" s="815"/>
      <c r="C68" s="908" t="s">
        <v>1233</v>
      </c>
      <c r="D68" s="908"/>
      <c r="E68" s="908"/>
      <c r="F68" s="654"/>
      <c r="G68" s="356" t="s">
        <v>23</v>
      </c>
      <c r="H68" s="588"/>
      <c r="I68" s="1044"/>
    </row>
    <row r="69" spans="1:12" ht="14.25" customHeight="1" x14ac:dyDescent="0.15">
      <c r="A69" s="600"/>
      <c r="B69" s="815"/>
      <c r="C69" s="908"/>
      <c r="D69" s="908"/>
      <c r="E69" s="908"/>
      <c r="F69" s="654"/>
      <c r="G69" s="435" t="s">
        <v>1166</v>
      </c>
      <c r="H69" s="589"/>
      <c r="I69" s="1044"/>
    </row>
    <row r="70" spans="1:12" ht="15" x14ac:dyDescent="0.15">
      <c r="A70" s="600"/>
      <c r="B70" s="815"/>
      <c r="C70" s="908"/>
      <c r="D70" s="908"/>
      <c r="E70" s="908"/>
      <c r="F70" s="654"/>
      <c r="G70" s="356" t="s">
        <v>26</v>
      </c>
      <c r="H70" s="590"/>
      <c r="I70" s="1044"/>
    </row>
    <row r="71" spans="1:12" ht="15" x14ac:dyDescent="0.15">
      <c r="A71" s="600"/>
      <c r="B71" s="815"/>
      <c r="C71" s="908" t="s">
        <v>1234</v>
      </c>
      <c r="D71" s="908"/>
      <c r="E71" s="908"/>
      <c r="F71" s="654"/>
      <c r="G71" s="356" t="s">
        <v>23</v>
      </c>
      <c r="H71" s="588"/>
      <c r="I71" s="1044"/>
    </row>
    <row r="72" spans="1:12" ht="15" customHeight="1" x14ac:dyDescent="0.15">
      <c r="A72" s="600"/>
      <c r="B72" s="815"/>
      <c r="C72" s="908"/>
      <c r="D72" s="908"/>
      <c r="E72" s="908"/>
      <c r="F72" s="654"/>
      <c r="G72" s="586" t="s">
        <v>1167</v>
      </c>
      <c r="H72" s="589"/>
      <c r="I72" s="1044"/>
    </row>
    <row r="73" spans="1:12" x14ac:dyDescent="0.15">
      <c r="A73" s="600"/>
      <c r="B73" s="815"/>
      <c r="C73" s="908"/>
      <c r="D73" s="908"/>
      <c r="E73" s="908"/>
      <c r="F73" s="654"/>
      <c r="G73" s="587"/>
      <c r="H73" s="589"/>
      <c r="I73" s="1044"/>
    </row>
    <row r="74" spans="1:12" ht="15" x14ac:dyDescent="0.15">
      <c r="A74" s="600"/>
      <c r="B74" s="815"/>
      <c r="C74" s="908"/>
      <c r="D74" s="908"/>
      <c r="E74" s="908"/>
      <c r="F74" s="654"/>
      <c r="G74" s="356" t="s">
        <v>26</v>
      </c>
      <c r="H74" s="590"/>
      <c r="I74" s="1044"/>
    </row>
    <row r="75" spans="1:12" ht="15" x14ac:dyDescent="0.15">
      <c r="A75" s="600"/>
      <c r="B75" s="815"/>
      <c r="C75" s="908" t="s">
        <v>2425</v>
      </c>
      <c r="D75" s="908"/>
      <c r="E75" s="908"/>
      <c r="F75" s="654"/>
      <c r="G75" s="356" t="s">
        <v>23</v>
      </c>
      <c r="H75" s="588"/>
      <c r="I75" s="1062"/>
    </row>
    <row r="76" spans="1:12" ht="14.25" customHeight="1" x14ac:dyDescent="0.15">
      <c r="A76" s="600"/>
      <c r="B76" s="815"/>
      <c r="C76" s="908"/>
      <c r="D76" s="908"/>
      <c r="E76" s="908"/>
      <c r="F76" s="654"/>
      <c r="G76" s="356" t="s">
        <v>1168</v>
      </c>
      <c r="H76" s="589"/>
      <c r="I76" s="1062"/>
    </row>
    <row r="77" spans="1:12" ht="15" x14ac:dyDescent="0.15">
      <c r="A77" s="601"/>
      <c r="B77" s="840"/>
      <c r="C77" s="908"/>
      <c r="D77" s="908"/>
      <c r="E77" s="908"/>
      <c r="F77" s="654"/>
      <c r="G77" s="356" t="s">
        <v>26</v>
      </c>
      <c r="H77" s="590"/>
      <c r="I77" s="1062"/>
    </row>
    <row r="78" spans="1:12" ht="16.5" customHeight="1" thickBot="1" x14ac:dyDescent="0.2">
      <c r="A78" s="198"/>
      <c r="B78" s="132"/>
      <c r="C78" s="1021" t="s">
        <v>1235</v>
      </c>
      <c r="D78" s="1021"/>
      <c r="E78" s="1021"/>
      <c r="F78" s="1021"/>
      <c r="G78" s="199" t="s">
        <v>38</v>
      </c>
      <c r="H78" s="134">
        <f>SUM(H68:H77)/3</f>
        <v>0</v>
      </c>
      <c r="I78" s="135"/>
    </row>
    <row r="79" spans="1:12" ht="43.75" customHeight="1" x14ac:dyDescent="0.15">
      <c r="A79" s="1262" t="s">
        <v>2426</v>
      </c>
      <c r="B79" s="1262"/>
      <c r="C79" s="1262"/>
      <c r="D79" s="1262"/>
      <c r="E79" s="1262"/>
      <c r="F79" s="1262"/>
      <c r="G79" s="1262"/>
      <c r="H79" s="1263"/>
      <c r="I79" s="1264"/>
      <c r="J79" s="192"/>
      <c r="L79" s="3"/>
    </row>
    <row r="80" spans="1:12" ht="18" x14ac:dyDescent="0.15">
      <c r="A80" s="1089"/>
      <c r="B80" s="1089"/>
      <c r="C80" s="1089"/>
      <c r="D80" s="1089"/>
      <c r="E80" s="1089"/>
      <c r="F80" s="1089"/>
      <c r="G80" s="1089"/>
      <c r="H80" s="1085"/>
      <c r="I80" s="1265"/>
      <c r="J80" s="192"/>
      <c r="L80" s="3"/>
    </row>
    <row r="81" spans="1:12" ht="18" customHeight="1" x14ac:dyDescent="0.15">
      <c r="A81" s="1090"/>
      <c r="B81" s="1090"/>
      <c r="C81" s="1090"/>
      <c r="D81" s="1090"/>
      <c r="E81" s="1090"/>
      <c r="F81" s="1090"/>
      <c r="G81" s="1090"/>
      <c r="H81" s="468"/>
      <c r="I81" s="1266"/>
      <c r="J81" s="192"/>
      <c r="L81" s="3"/>
    </row>
    <row r="82" spans="1:12" ht="18" x14ac:dyDescent="0.15">
      <c r="A82" s="1151" t="s">
        <v>1236</v>
      </c>
      <c r="B82" s="1151"/>
      <c r="C82" s="1151"/>
      <c r="D82" s="1151"/>
      <c r="E82" s="1151"/>
      <c r="F82" s="1151"/>
      <c r="G82" s="1151"/>
      <c r="H82" s="1206"/>
      <c r="I82" s="1260"/>
      <c r="J82" s="193"/>
    </row>
    <row r="83" spans="1:12" ht="18" x14ac:dyDescent="0.15">
      <c r="A83" s="1155"/>
      <c r="B83" s="1155"/>
      <c r="C83" s="1155"/>
      <c r="D83" s="1155"/>
      <c r="E83" s="1155"/>
      <c r="F83" s="1155"/>
      <c r="G83" s="1155"/>
      <c r="H83" s="1208"/>
      <c r="I83" s="1261"/>
      <c r="J83" s="193"/>
    </row>
    <row r="84" spans="1:12" x14ac:dyDescent="0.15">
      <c r="A84" s="919" t="s">
        <v>557</v>
      </c>
      <c r="B84" s="816" t="s">
        <v>1871</v>
      </c>
      <c r="C84" s="522" t="s">
        <v>1237</v>
      </c>
      <c r="D84" s="523"/>
      <c r="E84" s="523"/>
      <c r="F84" s="524"/>
      <c r="G84" s="594"/>
      <c r="H84" s="955"/>
      <c r="I84" s="1225"/>
    </row>
    <row r="85" spans="1:12" x14ac:dyDescent="0.15">
      <c r="A85" s="919"/>
      <c r="B85" s="815"/>
      <c r="C85" s="583"/>
      <c r="D85" s="584"/>
      <c r="E85" s="584"/>
      <c r="F85" s="585"/>
      <c r="G85" s="767"/>
      <c r="H85" s="956"/>
      <c r="I85" s="1247"/>
    </row>
    <row r="86" spans="1:12" x14ac:dyDescent="0.15">
      <c r="A86" s="919"/>
      <c r="B86" s="815"/>
      <c r="C86" s="525"/>
      <c r="D86" s="526"/>
      <c r="E86" s="526"/>
      <c r="F86" s="527"/>
      <c r="G86" s="595"/>
      <c r="H86" s="957"/>
      <c r="I86" s="1226"/>
    </row>
    <row r="87" spans="1:12" ht="14.25" customHeight="1" x14ac:dyDescent="0.15">
      <c r="A87" s="919"/>
      <c r="B87" s="815"/>
      <c r="C87" s="908" t="s">
        <v>1238</v>
      </c>
      <c r="D87" s="908"/>
      <c r="E87" s="908"/>
      <c r="F87" s="654"/>
      <c r="G87" s="356" t="s">
        <v>23</v>
      </c>
      <c r="H87" s="588"/>
      <c r="I87" s="1044"/>
    </row>
    <row r="88" spans="1:12" ht="15" x14ac:dyDescent="0.15">
      <c r="A88" s="919"/>
      <c r="B88" s="815"/>
      <c r="C88" s="908"/>
      <c r="D88" s="908"/>
      <c r="E88" s="908"/>
      <c r="F88" s="654"/>
      <c r="G88" s="356" t="s">
        <v>40</v>
      </c>
      <c r="H88" s="589"/>
      <c r="I88" s="1044"/>
    </row>
    <row r="89" spans="1:12" ht="15" x14ac:dyDescent="0.15">
      <c r="A89" s="919"/>
      <c r="B89" s="815"/>
      <c r="C89" s="908"/>
      <c r="D89" s="908"/>
      <c r="E89" s="908"/>
      <c r="F89" s="654"/>
      <c r="G89" s="356" t="s">
        <v>561</v>
      </c>
      <c r="H89" s="590"/>
      <c r="I89" s="1044"/>
    </row>
    <row r="90" spans="1:12" ht="15" customHeight="1" x14ac:dyDescent="0.15">
      <c r="A90" s="919"/>
      <c r="B90" s="815"/>
      <c r="C90" s="538" t="s">
        <v>41</v>
      </c>
      <c r="D90" s="539"/>
      <c r="E90" s="540"/>
      <c r="F90" s="367" t="s">
        <v>1239</v>
      </c>
      <c r="G90" s="356" t="s">
        <v>189</v>
      </c>
      <c r="H90" s="371"/>
      <c r="I90" s="363"/>
    </row>
    <row r="91" spans="1:12" ht="15" customHeight="1" x14ac:dyDescent="0.15">
      <c r="A91" s="919"/>
      <c r="B91" s="815"/>
      <c r="C91" s="541"/>
      <c r="D91" s="542"/>
      <c r="E91" s="543"/>
      <c r="F91" s="367" t="s">
        <v>1240</v>
      </c>
      <c r="G91" s="356" t="s">
        <v>189</v>
      </c>
      <c r="H91" s="371"/>
      <c r="I91" s="363"/>
    </row>
    <row r="92" spans="1:12" ht="15" customHeight="1" x14ac:dyDescent="0.15">
      <c r="A92" s="919"/>
      <c r="B92" s="840"/>
      <c r="C92" s="544"/>
      <c r="D92" s="545"/>
      <c r="E92" s="546"/>
      <c r="F92" s="367" t="s">
        <v>1241</v>
      </c>
      <c r="G92" s="356" t="s">
        <v>116</v>
      </c>
      <c r="H92" s="352"/>
      <c r="I92" s="363"/>
    </row>
    <row r="93" spans="1:12" ht="16.5" customHeight="1" x14ac:dyDescent="0.15">
      <c r="A93" s="326"/>
      <c r="B93" s="132"/>
      <c r="C93" s="709" t="s">
        <v>52</v>
      </c>
      <c r="D93" s="709"/>
      <c r="E93" s="709"/>
      <c r="F93" s="709"/>
      <c r="G93" s="295" t="s">
        <v>196</v>
      </c>
      <c r="H93" s="87">
        <f>SUM(H87:H92)/2</f>
        <v>0</v>
      </c>
      <c r="I93" s="88"/>
    </row>
    <row r="94" spans="1:12" x14ac:dyDescent="0.15">
      <c r="A94" s="919" t="s">
        <v>565</v>
      </c>
      <c r="B94" s="816" t="s">
        <v>2152</v>
      </c>
      <c r="C94" s="522" t="s">
        <v>2427</v>
      </c>
      <c r="D94" s="523"/>
      <c r="E94" s="523"/>
      <c r="F94" s="524"/>
      <c r="G94" s="594"/>
      <c r="H94" s="955"/>
      <c r="I94" s="1225"/>
    </row>
    <row r="95" spans="1:12" x14ac:dyDescent="0.15">
      <c r="A95" s="919"/>
      <c r="B95" s="815"/>
      <c r="C95" s="583"/>
      <c r="D95" s="584"/>
      <c r="E95" s="584"/>
      <c r="F95" s="585"/>
      <c r="G95" s="767"/>
      <c r="H95" s="956"/>
      <c r="I95" s="1247"/>
    </row>
    <row r="96" spans="1:12" x14ac:dyDescent="0.15">
      <c r="A96" s="919"/>
      <c r="B96" s="815"/>
      <c r="C96" s="583"/>
      <c r="D96" s="584"/>
      <c r="E96" s="584"/>
      <c r="F96" s="585"/>
      <c r="G96" s="767"/>
      <c r="H96" s="956"/>
      <c r="I96" s="1247"/>
    </row>
    <row r="97" spans="1:9" x14ac:dyDescent="0.15">
      <c r="A97" s="919"/>
      <c r="B97" s="815"/>
      <c r="C97" s="525"/>
      <c r="D97" s="526"/>
      <c r="E97" s="526"/>
      <c r="F97" s="527"/>
      <c r="G97" s="595"/>
      <c r="H97" s="957"/>
      <c r="I97" s="1226"/>
    </row>
    <row r="98" spans="1:9" ht="15" x14ac:dyDescent="0.15">
      <c r="A98" s="919"/>
      <c r="B98" s="815"/>
      <c r="C98" s="908" t="s">
        <v>1242</v>
      </c>
      <c r="D98" s="908"/>
      <c r="E98" s="908"/>
      <c r="F98" s="654"/>
      <c r="G98" s="356" t="s">
        <v>23</v>
      </c>
      <c r="H98" s="588"/>
      <c r="I98" s="1044"/>
    </row>
    <row r="99" spans="1:9" ht="15" x14ac:dyDescent="0.15">
      <c r="A99" s="919"/>
      <c r="B99" s="815"/>
      <c r="C99" s="908"/>
      <c r="D99" s="908"/>
      <c r="E99" s="908"/>
      <c r="F99" s="654"/>
      <c r="G99" s="356" t="s">
        <v>75</v>
      </c>
      <c r="H99" s="589"/>
      <c r="I99" s="1044"/>
    </row>
    <row r="100" spans="1:9" ht="15" x14ac:dyDescent="0.15">
      <c r="A100" s="919"/>
      <c r="B100" s="815"/>
      <c r="C100" s="908"/>
      <c r="D100" s="908"/>
      <c r="E100" s="908"/>
      <c r="F100" s="654"/>
      <c r="G100" s="356" t="s">
        <v>26</v>
      </c>
      <c r="H100" s="590"/>
      <c r="I100" s="1044"/>
    </row>
    <row r="101" spans="1:9" ht="15" x14ac:dyDescent="0.15">
      <c r="A101" s="919"/>
      <c r="B101" s="815"/>
      <c r="C101" s="908" t="s">
        <v>2100</v>
      </c>
      <c r="D101" s="908"/>
      <c r="E101" s="908"/>
      <c r="F101" s="654"/>
      <c r="G101" s="356" t="s">
        <v>23</v>
      </c>
      <c r="H101" s="588"/>
      <c r="I101" s="1044"/>
    </row>
    <row r="102" spans="1:9" ht="15" x14ac:dyDescent="0.15">
      <c r="A102" s="919"/>
      <c r="B102" s="815"/>
      <c r="C102" s="908"/>
      <c r="D102" s="908"/>
      <c r="E102" s="908"/>
      <c r="F102" s="654"/>
      <c r="G102" s="356" t="s">
        <v>67</v>
      </c>
      <c r="H102" s="589"/>
      <c r="I102" s="1044"/>
    </row>
    <row r="103" spans="1:9" ht="15" x14ac:dyDescent="0.15">
      <c r="A103" s="919"/>
      <c r="B103" s="815"/>
      <c r="C103" s="908"/>
      <c r="D103" s="908"/>
      <c r="E103" s="908"/>
      <c r="F103" s="654"/>
      <c r="G103" s="356" t="s">
        <v>26</v>
      </c>
      <c r="H103" s="590"/>
      <c r="I103" s="1044"/>
    </row>
    <row r="104" spans="1:9" ht="15" customHeight="1" x14ac:dyDescent="0.15">
      <c r="A104" s="919"/>
      <c r="B104" s="815"/>
      <c r="C104" s="908" t="s">
        <v>1243</v>
      </c>
      <c r="D104" s="655" t="s">
        <v>567</v>
      </c>
      <c r="E104" s="656"/>
      <c r="F104" s="657"/>
      <c r="G104" s="356" t="s">
        <v>29</v>
      </c>
      <c r="H104" s="352"/>
      <c r="I104" s="363"/>
    </row>
    <row r="105" spans="1:9" ht="15" customHeight="1" x14ac:dyDescent="0.15">
      <c r="A105" s="919"/>
      <c r="B105" s="815"/>
      <c r="C105" s="908"/>
      <c r="D105" s="655" t="s">
        <v>568</v>
      </c>
      <c r="E105" s="656"/>
      <c r="F105" s="657"/>
      <c r="G105" s="356" t="s">
        <v>29</v>
      </c>
      <c r="H105" s="352"/>
      <c r="I105" s="363"/>
    </row>
    <row r="106" spans="1:9" ht="15" customHeight="1" x14ac:dyDescent="0.15">
      <c r="A106" s="919"/>
      <c r="B106" s="815"/>
      <c r="C106" s="908"/>
      <c r="D106" s="655" t="s">
        <v>569</v>
      </c>
      <c r="E106" s="656"/>
      <c r="F106" s="657"/>
      <c r="G106" s="356" t="s">
        <v>29</v>
      </c>
      <c r="H106" s="352"/>
      <c r="I106" s="363"/>
    </row>
    <row r="107" spans="1:9" ht="15" customHeight="1" x14ac:dyDescent="0.15">
      <c r="A107" s="919"/>
      <c r="B107" s="840"/>
      <c r="C107" s="908"/>
      <c r="D107" s="655" t="s">
        <v>1244</v>
      </c>
      <c r="E107" s="656"/>
      <c r="F107" s="657"/>
      <c r="G107" s="356" t="s">
        <v>29</v>
      </c>
      <c r="H107" s="352"/>
      <c r="I107" s="363"/>
    </row>
    <row r="108" spans="1:9" ht="16.5" customHeight="1" x14ac:dyDescent="0.15">
      <c r="A108" s="326"/>
      <c r="B108" s="132"/>
      <c r="C108" s="709" t="s">
        <v>85</v>
      </c>
      <c r="D108" s="709"/>
      <c r="E108" s="709"/>
      <c r="F108" s="709"/>
      <c r="G108" s="295" t="s">
        <v>38</v>
      </c>
      <c r="H108" s="87">
        <f>SUM(H98:H107)/3</f>
        <v>0</v>
      </c>
      <c r="I108" s="88"/>
    </row>
    <row r="109" spans="1:9" x14ac:dyDescent="0.15">
      <c r="A109" s="919" t="s">
        <v>1245</v>
      </c>
      <c r="B109" s="816" t="s">
        <v>1246</v>
      </c>
      <c r="C109" s="522" t="s">
        <v>1247</v>
      </c>
      <c r="D109" s="523"/>
      <c r="E109" s="523"/>
      <c r="F109" s="524"/>
      <c r="G109" s="594"/>
      <c r="H109" s="955"/>
      <c r="I109" s="1225"/>
    </row>
    <row r="110" spans="1:9" x14ac:dyDescent="0.15">
      <c r="A110" s="919"/>
      <c r="B110" s="815"/>
      <c r="C110" s="583"/>
      <c r="D110" s="584"/>
      <c r="E110" s="584"/>
      <c r="F110" s="585"/>
      <c r="G110" s="767"/>
      <c r="H110" s="956"/>
      <c r="I110" s="1247"/>
    </row>
    <row r="111" spans="1:9" x14ac:dyDescent="0.15">
      <c r="A111" s="919"/>
      <c r="B111" s="815"/>
      <c r="C111" s="525"/>
      <c r="D111" s="526"/>
      <c r="E111" s="526"/>
      <c r="F111" s="527"/>
      <c r="G111" s="595"/>
      <c r="H111" s="957"/>
      <c r="I111" s="1226"/>
    </row>
    <row r="112" spans="1:9" ht="15" customHeight="1" x14ac:dyDescent="0.15">
      <c r="A112" s="919"/>
      <c r="B112" s="815"/>
      <c r="C112" s="538" t="s">
        <v>1248</v>
      </c>
      <c r="D112" s="539"/>
      <c r="E112" s="540"/>
      <c r="F112" s="367" t="s">
        <v>88</v>
      </c>
      <c r="G112" s="356" t="s">
        <v>23</v>
      </c>
      <c r="H112" s="1253"/>
      <c r="I112" s="1256"/>
    </row>
    <row r="113" spans="1:10" ht="15" customHeight="1" x14ac:dyDescent="0.15">
      <c r="A113" s="919"/>
      <c r="B113" s="815"/>
      <c r="C113" s="541"/>
      <c r="D113" s="542"/>
      <c r="E113" s="543"/>
      <c r="F113" s="367" t="s">
        <v>89</v>
      </c>
      <c r="G113" s="356" t="s">
        <v>79</v>
      </c>
      <c r="H113" s="1254"/>
      <c r="I113" s="1256"/>
    </row>
    <row r="114" spans="1:10" ht="15" customHeight="1" x14ac:dyDescent="0.15">
      <c r="A114" s="919"/>
      <c r="B114" s="815"/>
      <c r="C114" s="541"/>
      <c r="D114" s="542"/>
      <c r="E114" s="543"/>
      <c r="F114" s="367" t="s">
        <v>90</v>
      </c>
      <c r="G114" s="356" t="s">
        <v>48</v>
      </c>
      <c r="H114" s="1254"/>
      <c r="I114" s="1256"/>
    </row>
    <row r="115" spans="1:10" ht="15" customHeight="1" x14ac:dyDescent="0.15">
      <c r="A115" s="919"/>
      <c r="B115" s="815"/>
      <c r="C115" s="541"/>
      <c r="D115" s="542"/>
      <c r="E115" s="543"/>
      <c r="F115" s="367" t="s">
        <v>91</v>
      </c>
      <c r="G115" s="356" t="s">
        <v>29</v>
      </c>
      <c r="H115" s="1254"/>
      <c r="I115" s="1256"/>
    </row>
    <row r="116" spans="1:10" ht="14.25" customHeight="1" x14ac:dyDescent="0.15">
      <c r="A116" s="919"/>
      <c r="B116" s="815"/>
      <c r="C116" s="544"/>
      <c r="D116" s="545"/>
      <c r="E116" s="546"/>
      <c r="F116" s="367" t="s">
        <v>92</v>
      </c>
      <c r="G116" s="356" t="s">
        <v>51</v>
      </c>
      <c r="H116" s="1255"/>
      <c r="I116" s="1256"/>
    </row>
    <row r="117" spans="1:10" ht="15" customHeight="1" x14ac:dyDescent="0.15">
      <c r="A117" s="919"/>
      <c r="B117" s="815"/>
      <c r="C117" s="908" t="s">
        <v>2153</v>
      </c>
      <c r="D117" s="908"/>
      <c r="E117" s="908"/>
      <c r="F117" s="654"/>
      <c r="G117" s="356" t="s">
        <v>23</v>
      </c>
      <c r="H117" s="1253"/>
      <c r="I117" s="1259"/>
    </row>
    <row r="118" spans="1:10" ht="14.25" customHeight="1" x14ac:dyDescent="0.15">
      <c r="A118" s="919"/>
      <c r="B118" s="815"/>
      <c r="C118" s="908"/>
      <c r="D118" s="908"/>
      <c r="E118" s="908"/>
      <c r="F118" s="654"/>
      <c r="G118" s="356" t="s">
        <v>94</v>
      </c>
      <c r="H118" s="1254"/>
      <c r="I118" s="1259"/>
    </row>
    <row r="119" spans="1:10" ht="15" x14ac:dyDescent="0.15">
      <c r="A119" s="919"/>
      <c r="B119" s="815"/>
      <c r="C119" s="908"/>
      <c r="D119" s="908"/>
      <c r="E119" s="908"/>
      <c r="F119" s="654"/>
      <c r="G119" s="356" t="s">
        <v>26</v>
      </c>
      <c r="H119" s="1255"/>
      <c r="I119" s="1259"/>
    </row>
    <row r="120" spans="1:10" ht="15" customHeight="1" x14ac:dyDescent="0.15">
      <c r="A120" s="919"/>
      <c r="B120" s="815"/>
      <c r="C120" s="908" t="s">
        <v>590</v>
      </c>
      <c r="D120" s="908"/>
      <c r="E120" s="908"/>
      <c r="F120" s="654"/>
      <c r="G120" s="356" t="s">
        <v>23</v>
      </c>
      <c r="H120" s="1253"/>
      <c r="I120" s="1259"/>
    </row>
    <row r="121" spans="1:10" ht="15" x14ac:dyDescent="0.15">
      <c r="A121" s="919"/>
      <c r="B121" s="815"/>
      <c r="C121" s="908"/>
      <c r="D121" s="908"/>
      <c r="E121" s="908"/>
      <c r="F121" s="654"/>
      <c r="G121" s="356" t="s">
        <v>95</v>
      </c>
      <c r="H121" s="1254"/>
      <c r="I121" s="1259"/>
    </row>
    <row r="122" spans="1:10" ht="15" x14ac:dyDescent="0.15">
      <c r="A122" s="919"/>
      <c r="B122" s="840"/>
      <c r="C122" s="908"/>
      <c r="D122" s="908"/>
      <c r="E122" s="908"/>
      <c r="F122" s="654"/>
      <c r="G122" s="356" t="s">
        <v>26</v>
      </c>
      <c r="H122" s="1255"/>
      <c r="I122" s="1259"/>
    </row>
    <row r="123" spans="1:10" ht="16.5" customHeight="1" x14ac:dyDescent="0.15">
      <c r="A123" s="326"/>
      <c r="B123" s="299"/>
      <c r="C123" s="534" t="s">
        <v>96</v>
      </c>
      <c r="D123" s="534"/>
      <c r="E123" s="534"/>
      <c r="F123" s="709"/>
      <c r="G123" s="295" t="s">
        <v>38</v>
      </c>
      <c r="H123" s="87">
        <f>SUM(H112:H122)/3</f>
        <v>0</v>
      </c>
      <c r="I123" s="88"/>
    </row>
    <row r="124" spans="1:10" ht="35.25" customHeight="1" x14ac:dyDescent="0.15">
      <c r="A124" s="1257" t="s">
        <v>97</v>
      </c>
      <c r="B124" s="1258"/>
      <c r="C124" s="1258"/>
      <c r="D124" s="1258"/>
      <c r="E124" s="1258"/>
      <c r="F124" s="1258"/>
      <c r="G124" s="1258"/>
      <c r="H124" s="200"/>
      <c r="I124" s="201"/>
      <c r="J124" s="386"/>
    </row>
    <row r="125" spans="1:10" ht="39" customHeight="1" x14ac:dyDescent="0.15">
      <c r="A125" s="919" t="s">
        <v>1249</v>
      </c>
      <c r="B125" s="816" t="s">
        <v>1250</v>
      </c>
      <c r="C125" s="920" t="s">
        <v>1251</v>
      </c>
      <c r="D125" s="920"/>
      <c r="E125" s="920"/>
      <c r="F125" s="921"/>
      <c r="G125" s="356"/>
      <c r="H125" s="148"/>
      <c r="I125" s="390"/>
    </row>
    <row r="126" spans="1:10" ht="15" x14ac:dyDescent="0.15">
      <c r="A126" s="919"/>
      <c r="B126" s="815"/>
      <c r="C126" s="908" t="s">
        <v>1252</v>
      </c>
      <c r="D126" s="908"/>
      <c r="E126" s="908"/>
      <c r="F126" s="654"/>
      <c r="G126" s="356" t="s">
        <v>23</v>
      </c>
      <c r="H126" s="588"/>
      <c r="I126" s="1044"/>
    </row>
    <row r="127" spans="1:10" ht="15" customHeight="1" x14ac:dyDescent="0.15">
      <c r="A127" s="919"/>
      <c r="B127" s="815"/>
      <c r="C127" s="908"/>
      <c r="D127" s="908"/>
      <c r="E127" s="908"/>
      <c r="F127" s="654"/>
      <c r="G127" s="586" t="s">
        <v>595</v>
      </c>
      <c r="H127" s="589"/>
      <c r="I127" s="1044"/>
    </row>
    <row r="128" spans="1:10" x14ac:dyDescent="0.15">
      <c r="A128" s="919"/>
      <c r="B128" s="815"/>
      <c r="C128" s="908"/>
      <c r="D128" s="908"/>
      <c r="E128" s="908"/>
      <c r="F128" s="654"/>
      <c r="G128" s="587"/>
      <c r="H128" s="589"/>
      <c r="I128" s="1044"/>
    </row>
    <row r="129" spans="1:10" ht="15" x14ac:dyDescent="0.15">
      <c r="A129" s="919"/>
      <c r="B129" s="815"/>
      <c r="C129" s="908"/>
      <c r="D129" s="908"/>
      <c r="E129" s="908"/>
      <c r="F129" s="654"/>
      <c r="G129" s="356" t="s">
        <v>26</v>
      </c>
      <c r="H129" s="590"/>
      <c r="I129" s="1044"/>
    </row>
    <row r="130" spans="1:10" ht="15" x14ac:dyDescent="0.15">
      <c r="A130" s="919"/>
      <c r="B130" s="815"/>
      <c r="C130" s="908" t="s">
        <v>1253</v>
      </c>
      <c r="D130" s="633" t="s">
        <v>1254</v>
      </c>
      <c r="E130" s="646"/>
      <c r="F130" s="647"/>
      <c r="G130" s="344" t="s">
        <v>29</v>
      </c>
      <c r="H130" s="348"/>
      <c r="I130" s="366"/>
      <c r="J130" s="292">
        <v>0</v>
      </c>
    </row>
    <row r="131" spans="1:10" x14ac:dyDescent="0.15">
      <c r="A131" s="919"/>
      <c r="B131" s="815"/>
      <c r="C131" s="908"/>
      <c r="D131" s="633" t="s">
        <v>1255</v>
      </c>
      <c r="E131" s="646"/>
      <c r="F131" s="647"/>
      <c r="G131" s="586" t="s">
        <v>29</v>
      </c>
      <c r="H131" s="588"/>
      <c r="I131" s="1074"/>
    </row>
    <row r="132" spans="1:10" x14ac:dyDescent="0.15">
      <c r="A132" s="919"/>
      <c r="B132" s="815"/>
      <c r="C132" s="908"/>
      <c r="D132" s="651"/>
      <c r="E132" s="652"/>
      <c r="F132" s="653"/>
      <c r="G132" s="587"/>
      <c r="H132" s="590"/>
      <c r="I132" s="1076"/>
    </row>
    <row r="133" spans="1:10" x14ac:dyDescent="0.15">
      <c r="A133" s="919"/>
      <c r="B133" s="815"/>
      <c r="C133" s="908"/>
      <c r="D133" s="633" t="s">
        <v>1256</v>
      </c>
      <c r="E133" s="646"/>
      <c r="F133" s="647"/>
      <c r="G133" s="586" t="s">
        <v>29</v>
      </c>
      <c r="H133" s="588"/>
      <c r="I133" s="1074"/>
    </row>
    <row r="134" spans="1:10" x14ac:dyDescent="0.15">
      <c r="A134" s="919"/>
      <c r="B134" s="815"/>
      <c r="C134" s="908"/>
      <c r="D134" s="651"/>
      <c r="E134" s="652"/>
      <c r="F134" s="653"/>
      <c r="G134" s="587"/>
      <c r="H134" s="590"/>
      <c r="I134" s="1076"/>
    </row>
    <row r="135" spans="1:10" ht="15" x14ac:dyDescent="0.15">
      <c r="A135" s="919"/>
      <c r="B135" s="815"/>
      <c r="C135" s="908"/>
      <c r="D135" s="633" t="s">
        <v>600</v>
      </c>
      <c r="E135" s="646"/>
      <c r="F135" s="647"/>
      <c r="G135" s="344" t="s">
        <v>116</v>
      </c>
      <c r="H135" s="348"/>
      <c r="I135" s="366"/>
    </row>
    <row r="136" spans="1:10" ht="15" x14ac:dyDescent="0.15">
      <c r="A136" s="436"/>
      <c r="B136" s="485"/>
      <c r="C136" s="709" t="s">
        <v>601</v>
      </c>
      <c r="D136" s="709"/>
      <c r="E136" s="709"/>
      <c r="F136" s="709"/>
      <c r="G136" s="295" t="s">
        <v>196</v>
      </c>
      <c r="H136" s="87">
        <f>SUM(H126:H135)/2</f>
        <v>0</v>
      </c>
      <c r="I136" s="88"/>
    </row>
    <row r="137" spans="1:10" x14ac:dyDescent="0.15">
      <c r="A137" s="919" t="s">
        <v>1257</v>
      </c>
      <c r="B137" s="816" t="s">
        <v>1258</v>
      </c>
      <c r="C137" s="742" t="s">
        <v>1796</v>
      </c>
      <c r="D137" s="743"/>
      <c r="E137" s="743"/>
      <c r="F137" s="744"/>
      <c r="G137" s="594"/>
      <c r="H137" s="955"/>
      <c r="I137" s="1225"/>
    </row>
    <row r="138" spans="1:10" x14ac:dyDescent="0.15">
      <c r="A138" s="919"/>
      <c r="B138" s="815"/>
      <c r="C138" s="745"/>
      <c r="D138" s="746"/>
      <c r="E138" s="746"/>
      <c r="F138" s="747"/>
      <c r="G138" s="767"/>
      <c r="H138" s="956"/>
      <c r="I138" s="1247"/>
    </row>
    <row r="139" spans="1:10" x14ac:dyDescent="0.15">
      <c r="A139" s="919"/>
      <c r="B139" s="815"/>
      <c r="C139" s="748"/>
      <c r="D139" s="749"/>
      <c r="E139" s="749"/>
      <c r="F139" s="750"/>
      <c r="G139" s="595"/>
      <c r="H139" s="957"/>
      <c r="I139" s="1226"/>
    </row>
    <row r="140" spans="1:10" ht="15" x14ac:dyDescent="0.15">
      <c r="A140" s="919"/>
      <c r="B140" s="815"/>
      <c r="C140" s="908" t="s">
        <v>1259</v>
      </c>
      <c r="D140" s="908"/>
      <c r="E140" s="908"/>
      <c r="F140" s="654"/>
      <c r="G140" s="356" t="s">
        <v>1182</v>
      </c>
      <c r="H140" s="588"/>
      <c r="I140" s="1044"/>
    </row>
    <row r="141" spans="1:10" ht="15" customHeight="1" x14ac:dyDescent="0.15">
      <c r="A141" s="919"/>
      <c r="B141" s="815"/>
      <c r="C141" s="908"/>
      <c r="D141" s="908"/>
      <c r="E141" s="908"/>
      <c r="F141" s="654"/>
      <c r="G141" s="586" t="s">
        <v>1183</v>
      </c>
      <c r="H141" s="589"/>
      <c r="I141" s="1044"/>
    </row>
    <row r="142" spans="1:10" x14ac:dyDescent="0.15">
      <c r="A142" s="919"/>
      <c r="B142" s="815"/>
      <c r="C142" s="908"/>
      <c r="D142" s="908"/>
      <c r="E142" s="908"/>
      <c r="F142" s="654"/>
      <c r="G142" s="587"/>
      <c r="H142" s="589"/>
      <c r="I142" s="1044"/>
    </row>
    <row r="143" spans="1:10" ht="15" x14ac:dyDescent="0.15">
      <c r="A143" s="919"/>
      <c r="B143" s="815"/>
      <c r="C143" s="908"/>
      <c r="D143" s="908"/>
      <c r="E143" s="908"/>
      <c r="F143" s="654"/>
      <c r="G143" s="356" t="s">
        <v>26</v>
      </c>
      <c r="H143" s="590"/>
      <c r="I143" s="1044"/>
    </row>
    <row r="144" spans="1:10" ht="15" x14ac:dyDescent="0.15">
      <c r="A144" s="919"/>
      <c r="B144" s="815"/>
      <c r="C144" s="908" t="s">
        <v>1797</v>
      </c>
      <c r="D144" s="908"/>
      <c r="E144" s="908"/>
      <c r="F144" s="654"/>
      <c r="G144" s="356" t="s">
        <v>1184</v>
      </c>
      <c r="H144" s="588"/>
      <c r="I144" s="1044"/>
    </row>
    <row r="145" spans="1:9" ht="15" x14ac:dyDescent="0.15">
      <c r="A145" s="919"/>
      <c r="B145" s="815"/>
      <c r="C145" s="908"/>
      <c r="D145" s="908"/>
      <c r="E145" s="908"/>
      <c r="F145" s="654"/>
      <c r="G145" s="356" t="s">
        <v>1185</v>
      </c>
      <c r="H145" s="589"/>
      <c r="I145" s="1044"/>
    </row>
    <row r="146" spans="1:9" ht="15" x14ac:dyDescent="0.15">
      <c r="A146" s="919"/>
      <c r="B146" s="815"/>
      <c r="C146" s="908"/>
      <c r="D146" s="908"/>
      <c r="E146" s="908"/>
      <c r="F146" s="654"/>
      <c r="G146" s="356" t="s">
        <v>26</v>
      </c>
      <c r="H146" s="590"/>
      <c r="I146" s="1044"/>
    </row>
    <row r="147" spans="1:9" ht="15" x14ac:dyDescent="0.15">
      <c r="A147" s="919"/>
      <c r="B147" s="815"/>
      <c r="C147" s="908" t="s">
        <v>1798</v>
      </c>
      <c r="D147" s="908"/>
      <c r="E147" s="908"/>
      <c r="F147" s="654"/>
      <c r="G147" s="356" t="s">
        <v>23</v>
      </c>
      <c r="H147" s="550"/>
      <c r="I147" s="1044"/>
    </row>
    <row r="148" spans="1:9" ht="15" customHeight="1" x14ac:dyDescent="0.15">
      <c r="A148" s="919"/>
      <c r="B148" s="815"/>
      <c r="C148" s="908"/>
      <c r="D148" s="908"/>
      <c r="E148" s="908"/>
      <c r="F148" s="654"/>
      <c r="G148" s="586" t="s">
        <v>1186</v>
      </c>
      <c r="H148" s="550"/>
      <c r="I148" s="1044"/>
    </row>
    <row r="149" spans="1:9" x14ac:dyDescent="0.15">
      <c r="A149" s="919"/>
      <c r="B149" s="815"/>
      <c r="C149" s="908"/>
      <c r="D149" s="908"/>
      <c r="E149" s="908"/>
      <c r="F149" s="654"/>
      <c r="G149" s="587"/>
      <c r="H149" s="550"/>
      <c r="I149" s="1044"/>
    </row>
    <row r="150" spans="1:9" ht="15" x14ac:dyDescent="0.15">
      <c r="A150" s="919"/>
      <c r="B150" s="840"/>
      <c r="C150" s="908"/>
      <c r="D150" s="908"/>
      <c r="E150" s="908"/>
      <c r="F150" s="654"/>
      <c r="G150" s="356" t="s">
        <v>26</v>
      </c>
      <c r="H150" s="550"/>
      <c r="I150" s="1044"/>
    </row>
    <row r="151" spans="1:9" ht="15" x14ac:dyDescent="0.15">
      <c r="A151" s="326"/>
      <c r="B151" s="133"/>
      <c r="C151" s="709" t="s">
        <v>117</v>
      </c>
      <c r="D151" s="709"/>
      <c r="E151" s="709"/>
      <c r="F151" s="709"/>
      <c r="G151" s="295" t="s">
        <v>38</v>
      </c>
      <c r="H151" s="87">
        <f>SUM(H140:H150)/3</f>
        <v>0</v>
      </c>
      <c r="I151" s="88"/>
    </row>
    <row r="152" spans="1:9" x14ac:dyDescent="0.15">
      <c r="A152" s="919" t="s">
        <v>1260</v>
      </c>
      <c r="B152" s="816" t="s">
        <v>1261</v>
      </c>
      <c r="C152" s="742" t="s">
        <v>1262</v>
      </c>
      <c r="D152" s="743"/>
      <c r="E152" s="743"/>
      <c r="F152" s="744"/>
      <c r="G152" s="594"/>
      <c r="H152" s="955"/>
      <c r="I152" s="1250"/>
    </row>
    <row r="153" spans="1:9" x14ac:dyDescent="0.15">
      <c r="A153" s="919"/>
      <c r="B153" s="815"/>
      <c r="C153" s="745"/>
      <c r="D153" s="746"/>
      <c r="E153" s="746"/>
      <c r="F153" s="747"/>
      <c r="G153" s="767"/>
      <c r="H153" s="956"/>
      <c r="I153" s="1251"/>
    </row>
    <row r="154" spans="1:9" x14ac:dyDescent="0.15">
      <c r="A154" s="919"/>
      <c r="B154" s="815"/>
      <c r="C154" s="748"/>
      <c r="D154" s="749"/>
      <c r="E154" s="749"/>
      <c r="F154" s="750"/>
      <c r="G154" s="595"/>
      <c r="H154" s="957"/>
      <c r="I154" s="1252"/>
    </row>
    <row r="155" spans="1:9" ht="15" customHeight="1" x14ac:dyDescent="0.15">
      <c r="A155" s="919"/>
      <c r="B155" s="815"/>
      <c r="C155" s="538" t="s">
        <v>120</v>
      </c>
      <c r="D155" s="539"/>
      <c r="E155" s="540"/>
      <c r="F155" s="367" t="s">
        <v>121</v>
      </c>
      <c r="G155" s="356" t="s">
        <v>23</v>
      </c>
      <c r="H155" s="588"/>
      <c r="I155" s="1044"/>
    </row>
    <row r="156" spans="1:9" ht="15" customHeight="1" x14ac:dyDescent="0.15">
      <c r="A156" s="919"/>
      <c r="B156" s="815"/>
      <c r="C156" s="541"/>
      <c r="D156" s="542"/>
      <c r="E156" s="543"/>
      <c r="F156" s="367" t="s">
        <v>122</v>
      </c>
      <c r="G156" s="356" t="s">
        <v>79</v>
      </c>
      <c r="H156" s="589"/>
      <c r="I156" s="1044"/>
    </row>
    <row r="157" spans="1:9" ht="15" customHeight="1" x14ac:dyDescent="0.15">
      <c r="A157" s="919"/>
      <c r="B157" s="815"/>
      <c r="C157" s="541"/>
      <c r="D157" s="542"/>
      <c r="E157" s="543"/>
      <c r="F157" s="367" t="s">
        <v>123</v>
      </c>
      <c r="G157" s="356" t="s">
        <v>48</v>
      </c>
      <c r="H157" s="589"/>
      <c r="I157" s="1044"/>
    </row>
    <row r="158" spans="1:9" ht="15" customHeight="1" x14ac:dyDescent="0.15">
      <c r="A158" s="919"/>
      <c r="B158" s="815"/>
      <c r="C158" s="541"/>
      <c r="D158" s="542"/>
      <c r="E158" s="543"/>
      <c r="F158" s="367" t="s">
        <v>124</v>
      </c>
      <c r="G158" s="356" t="s">
        <v>29</v>
      </c>
      <c r="H158" s="589"/>
      <c r="I158" s="1044"/>
    </row>
    <row r="159" spans="1:9" ht="15" customHeight="1" x14ac:dyDescent="0.15">
      <c r="A159" s="919"/>
      <c r="B159" s="815"/>
      <c r="C159" s="541"/>
      <c r="D159" s="542"/>
      <c r="E159" s="543"/>
      <c r="F159" s="367" t="s">
        <v>125</v>
      </c>
      <c r="G159" s="356" t="s">
        <v>51</v>
      </c>
      <c r="H159" s="590"/>
      <c r="I159" s="1044"/>
    </row>
    <row r="160" spans="1:9" ht="15" customHeight="1" x14ac:dyDescent="0.15">
      <c r="A160" s="919"/>
      <c r="B160" s="815"/>
      <c r="C160" s="541" t="s">
        <v>126</v>
      </c>
      <c r="D160" s="542"/>
      <c r="E160" s="543"/>
      <c r="F160" s="367" t="s">
        <v>127</v>
      </c>
      <c r="G160" s="356" t="s">
        <v>23</v>
      </c>
      <c r="H160" s="588"/>
      <c r="I160" s="1044"/>
    </row>
    <row r="161" spans="1:9" ht="15" customHeight="1" x14ac:dyDescent="0.15">
      <c r="A161" s="919"/>
      <c r="B161" s="815"/>
      <c r="C161" s="541"/>
      <c r="D161" s="542"/>
      <c r="E161" s="543"/>
      <c r="F161" s="367" t="s">
        <v>122</v>
      </c>
      <c r="G161" s="356" t="s">
        <v>79</v>
      </c>
      <c r="H161" s="589"/>
      <c r="I161" s="1044"/>
    </row>
    <row r="162" spans="1:9" ht="15" customHeight="1" x14ac:dyDescent="0.15">
      <c r="A162" s="919"/>
      <c r="B162" s="815"/>
      <c r="C162" s="541"/>
      <c r="D162" s="542"/>
      <c r="E162" s="543"/>
      <c r="F162" s="367" t="s">
        <v>123</v>
      </c>
      <c r="G162" s="356" t="s">
        <v>48</v>
      </c>
      <c r="H162" s="589"/>
      <c r="I162" s="1044"/>
    </row>
    <row r="163" spans="1:9" ht="15" customHeight="1" x14ac:dyDescent="0.15">
      <c r="A163" s="919"/>
      <c r="B163" s="815"/>
      <c r="C163" s="541"/>
      <c r="D163" s="542"/>
      <c r="E163" s="543"/>
      <c r="F163" s="367" t="s">
        <v>124</v>
      </c>
      <c r="G163" s="356" t="s">
        <v>29</v>
      </c>
      <c r="H163" s="589"/>
      <c r="I163" s="1044"/>
    </row>
    <row r="164" spans="1:9" ht="15" customHeight="1" x14ac:dyDescent="0.15">
      <c r="A164" s="919"/>
      <c r="B164" s="815"/>
      <c r="C164" s="544"/>
      <c r="D164" s="545"/>
      <c r="E164" s="546"/>
      <c r="F164" s="367" t="s">
        <v>125</v>
      </c>
      <c r="G164" s="356" t="s">
        <v>51</v>
      </c>
      <c r="H164" s="590"/>
      <c r="I164" s="1044"/>
    </row>
    <row r="165" spans="1:9" ht="15" x14ac:dyDescent="0.15">
      <c r="A165" s="919"/>
      <c r="B165" s="815"/>
      <c r="C165" s="908" t="s">
        <v>128</v>
      </c>
      <c r="D165" s="908"/>
      <c r="E165" s="908"/>
      <c r="F165" s="654"/>
      <c r="G165" s="356" t="s">
        <v>23</v>
      </c>
      <c r="H165" s="588"/>
      <c r="I165" s="1044"/>
    </row>
    <row r="166" spans="1:9" ht="14.25" customHeight="1" x14ac:dyDescent="0.15">
      <c r="A166" s="919"/>
      <c r="B166" s="815"/>
      <c r="C166" s="908"/>
      <c r="D166" s="908"/>
      <c r="E166" s="908"/>
      <c r="F166" s="654"/>
      <c r="G166" s="356" t="s">
        <v>129</v>
      </c>
      <c r="H166" s="589"/>
      <c r="I166" s="1044"/>
    </row>
    <row r="167" spans="1:9" ht="15" x14ac:dyDescent="0.15">
      <c r="A167" s="919"/>
      <c r="B167" s="815"/>
      <c r="C167" s="908"/>
      <c r="D167" s="908"/>
      <c r="E167" s="908"/>
      <c r="F167" s="654"/>
      <c r="G167" s="356" t="s">
        <v>26</v>
      </c>
      <c r="H167" s="590"/>
      <c r="I167" s="1044"/>
    </row>
    <row r="168" spans="1:9" ht="15" x14ac:dyDescent="0.15">
      <c r="A168" s="919"/>
      <c r="B168" s="815"/>
      <c r="C168" s="908" t="s">
        <v>130</v>
      </c>
      <c r="D168" s="908"/>
      <c r="E168" s="908"/>
      <c r="F168" s="654"/>
      <c r="G168" s="356" t="s">
        <v>23</v>
      </c>
      <c r="H168" s="910"/>
      <c r="I168" s="1044"/>
    </row>
    <row r="169" spans="1:9" ht="14.25" customHeight="1" x14ac:dyDescent="0.15">
      <c r="A169" s="919"/>
      <c r="B169" s="815"/>
      <c r="C169" s="908"/>
      <c r="D169" s="908"/>
      <c r="E169" s="908"/>
      <c r="F169" s="654"/>
      <c r="G169" s="356" t="s">
        <v>1263</v>
      </c>
      <c r="H169" s="942"/>
      <c r="I169" s="1044"/>
    </row>
    <row r="170" spans="1:9" ht="15" x14ac:dyDescent="0.15">
      <c r="A170" s="919"/>
      <c r="B170" s="815"/>
      <c r="C170" s="908"/>
      <c r="D170" s="908"/>
      <c r="E170" s="908"/>
      <c r="F170" s="654"/>
      <c r="G170" s="356" t="s">
        <v>67</v>
      </c>
      <c r="H170" s="942"/>
      <c r="I170" s="1044"/>
    </row>
    <row r="171" spans="1:9" ht="15" x14ac:dyDescent="0.15">
      <c r="A171" s="919"/>
      <c r="B171" s="815"/>
      <c r="C171" s="908"/>
      <c r="D171" s="908"/>
      <c r="E171" s="908"/>
      <c r="F171" s="654"/>
      <c r="G171" s="356" t="s">
        <v>26</v>
      </c>
      <c r="H171" s="911"/>
      <c r="I171" s="1044"/>
    </row>
    <row r="172" spans="1:9" ht="16.5" customHeight="1" x14ac:dyDescent="0.15">
      <c r="A172" s="326"/>
      <c r="B172" s="133"/>
      <c r="C172" s="534" t="s">
        <v>132</v>
      </c>
      <c r="D172" s="534"/>
      <c r="E172" s="534"/>
      <c r="F172" s="709"/>
      <c r="G172" s="295" t="s">
        <v>72</v>
      </c>
      <c r="H172" s="87">
        <f>SUM(H155:H171)/4</f>
        <v>0</v>
      </c>
      <c r="I172" s="88"/>
    </row>
    <row r="173" spans="1:9" x14ac:dyDescent="0.15">
      <c r="A173" s="520" t="s">
        <v>1264</v>
      </c>
      <c r="B173" s="654" t="s">
        <v>2154</v>
      </c>
      <c r="C173" s="522" t="s">
        <v>2185</v>
      </c>
      <c r="D173" s="523"/>
      <c r="E173" s="523"/>
      <c r="F173" s="524"/>
      <c r="G173" s="594"/>
      <c r="H173" s="955"/>
      <c r="I173" s="1225"/>
    </row>
    <row r="174" spans="1:9" x14ac:dyDescent="0.15">
      <c r="A174" s="520"/>
      <c r="B174" s="654"/>
      <c r="C174" s="583"/>
      <c r="D174" s="584"/>
      <c r="E174" s="584"/>
      <c r="F174" s="585"/>
      <c r="G174" s="767"/>
      <c r="H174" s="956"/>
      <c r="I174" s="1247"/>
    </row>
    <row r="175" spans="1:9" x14ac:dyDescent="0.15">
      <c r="A175" s="520"/>
      <c r="B175" s="654"/>
      <c r="C175" s="525"/>
      <c r="D175" s="526"/>
      <c r="E175" s="526"/>
      <c r="F175" s="527"/>
      <c r="G175" s="595"/>
      <c r="H175" s="957"/>
      <c r="I175" s="1226"/>
    </row>
    <row r="176" spans="1:9" ht="15" x14ac:dyDescent="0.15">
      <c r="A176" s="520"/>
      <c r="B176" s="654"/>
      <c r="C176" s="654" t="s">
        <v>2155</v>
      </c>
      <c r="D176" s="654"/>
      <c r="E176" s="654"/>
      <c r="F176" s="654"/>
      <c r="G176" s="356" t="s">
        <v>23</v>
      </c>
      <c r="H176" s="588"/>
      <c r="I176" s="1044"/>
    </row>
    <row r="177" spans="1:9" ht="15" x14ac:dyDescent="0.15">
      <c r="A177" s="520"/>
      <c r="B177" s="654"/>
      <c r="C177" s="654"/>
      <c r="D177" s="654"/>
      <c r="E177" s="654"/>
      <c r="F177" s="654"/>
      <c r="G177" s="356" t="s">
        <v>67</v>
      </c>
      <c r="H177" s="589"/>
      <c r="I177" s="1044"/>
    </row>
    <row r="178" spans="1:9" ht="15" x14ac:dyDescent="0.15">
      <c r="A178" s="520"/>
      <c r="B178" s="654"/>
      <c r="C178" s="654"/>
      <c r="D178" s="654"/>
      <c r="E178" s="654"/>
      <c r="F178" s="654"/>
      <c r="G178" s="356" t="s">
        <v>26</v>
      </c>
      <c r="H178" s="590"/>
      <c r="I178" s="1044"/>
    </row>
    <row r="179" spans="1:9" ht="15" x14ac:dyDescent="0.15">
      <c r="A179" s="520"/>
      <c r="B179" s="654"/>
      <c r="C179" s="654" t="s">
        <v>1265</v>
      </c>
      <c r="D179" s="654"/>
      <c r="E179" s="654"/>
      <c r="F179" s="654"/>
      <c r="G179" s="356" t="s">
        <v>23</v>
      </c>
      <c r="H179" s="550"/>
      <c r="I179" s="1044"/>
    </row>
    <row r="180" spans="1:9" ht="15" x14ac:dyDescent="0.15">
      <c r="A180" s="520"/>
      <c r="B180" s="654"/>
      <c r="C180" s="654"/>
      <c r="D180" s="654"/>
      <c r="E180" s="654"/>
      <c r="F180" s="654"/>
      <c r="G180" s="356" t="s">
        <v>137</v>
      </c>
      <c r="H180" s="550"/>
      <c r="I180" s="1044"/>
    </row>
    <row r="181" spans="1:9" ht="15" x14ac:dyDescent="0.15">
      <c r="A181" s="520"/>
      <c r="B181" s="654"/>
      <c r="C181" s="654"/>
      <c r="D181" s="654"/>
      <c r="E181" s="654"/>
      <c r="F181" s="654"/>
      <c r="G181" s="356" t="s">
        <v>26</v>
      </c>
      <c r="H181" s="550"/>
      <c r="I181" s="1044"/>
    </row>
    <row r="182" spans="1:9" ht="15" x14ac:dyDescent="0.15">
      <c r="A182" s="520"/>
      <c r="B182" s="654"/>
      <c r="C182" s="654" t="s">
        <v>1556</v>
      </c>
      <c r="D182" s="654"/>
      <c r="E182" s="654"/>
      <c r="F182" s="654"/>
      <c r="G182" s="356" t="s">
        <v>23</v>
      </c>
      <c r="H182" s="352"/>
      <c r="I182" s="363"/>
    </row>
    <row r="183" spans="1:9" ht="15" x14ac:dyDescent="0.15">
      <c r="A183" s="520"/>
      <c r="B183" s="654"/>
      <c r="C183" s="654"/>
      <c r="D183" s="654"/>
      <c r="E183" s="654"/>
      <c r="F183" s="654"/>
      <c r="G183" s="356" t="s">
        <v>139</v>
      </c>
      <c r="H183" s="352"/>
      <c r="I183" s="363"/>
    </row>
    <row r="184" spans="1:9" ht="15" x14ac:dyDescent="0.15">
      <c r="A184" s="520"/>
      <c r="B184" s="654"/>
      <c r="C184" s="654"/>
      <c r="D184" s="654"/>
      <c r="E184" s="654"/>
      <c r="F184" s="654"/>
      <c r="G184" s="356" t="s">
        <v>26</v>
      </c>
      <c r="H184" s="352"/>
      <c r="I184" s="363"/>
    </row>
    <row r="185" spans="1:9" ht="15" x14ac:dyDescent="0.15">
      <c r="A185" s="520"/>
      <c r="B185" s="654"/>
      <c r="C185" s="654" t="s">
        <v>2156</v>
      </c>
      <c r="D185" s="654"/>
      <c r="E185" s="654"/>
      <c r="F185" s="654"/>
      <c r="G185" s="356" t="s">
        <v>23</v>
      </c>
      <c r="H185" s="550"/>
      <c r="I185" s="1044"/>
    </row>
    <row r="186" spans="1:9" ht="15" x14ac:dyDescent="0.15">
      <c r="A186" s="520"/>
      <c r="B186" s="654"/>
      <c r="C186" s="654"/>
      <c r="D186" s="654"/>
      <c r="E186" s="654"/>
      <c r="F186" s="654"/>
      <c r="G186" s="356" t="s">
        <v>139</v>
      </c>
      <c r="H186" s="550"/>
      <c r="I186" s="1044"/>
    </row>
    <row r="187" spans="1:9" ht="15" x14ac:dyDescent="0.15">
      <c r="A187" s="520"/>
      <c r="B187" s="654"/>
      <c r="C187" s="654"/>
      <c r="D187" s="654"/>
      <c r="E187" s="654"/>
      <c r="F187" s="654"/>
      <c r="G187" s="356" t="s">
        <v>26</v>
      </c>
      <c r="H187" s="550"/>
      <c r="I187" s="1044"/>
    </row>
    <row r="188" spans="1:9" ht="16.5" customHeight="1" x14ac:dyDescent="0.15">
      <c r="A188" s="326"/>
      <c r="B188" s="133"/>
      <c r="C188" s="709" t="s">
        <v>140</v>
      </c>
      <c r="D188" s="709"/>
      <c r="E188" s="709"/>
      <c r="F188" s="709"/>
      <c r="G188" s="295" t="s">
        <v>72</v>
      </c>
      <c r="H188" s="87">
        <f>SUM(H176:H187)/4</f>
        <v>0</v>
      </c>
      <c r="I188" s="88"/>
    </row>
    <row r="189" spans="1:9" x14ac:dyDescent="0.15">
      <c r="A189" s="919" t="s">
        <v>1266</v>
      </c>
      <c r="B189" s="816" t="s">
        <v>142</v>
      </c>
      <c r="C189" s="742" t="s">
        <v>320</v>
      </c>
      <c r="D189" s="743"/>
      <c r="E189" s="743"/>
      <c r="F189" s="744"/>
      <c r="G189" s="594"/>
      <c r="H189" s="955"/>
      <c r="I189" s="1225"/>
    </row>
    <row r="190" spans="1:9" x14ac:dyDescent="0.15">
      <c r="A190" s="919"/>
      <c r="B190" s="815"/>
      <c r="C190" s="745"/>
      <c r="D190" s="746"/>
      <c r="E190" s="746"/>
      <c r="F190" s="747"/>
      <c r="G190" s="767"/>
      <c r="H190" s="956"/>
      <c r="I190" s="1247"/>
    </row>
    <row r="191" spans="1:9" x14ac:dyDescent="0.15">
      <c r="A191" s="919"/>
      <c r="B191" s="815"/>
      <c r="C191" s="748"/>
      <c r="D191" s="749"/>
      <c r="E191" s="749"/>
      <c r="F191" s="750"/>
      <c r="G191" s="595"/>
      <c r="H191" s="957"/>
      <c r="I191" s="1226"/>
    </row>
    <row r="192" spans="1:9" ht="15" x14ac:dyDescent="0.15">
      <c r="A192" s="919"/>
      <c r="B192" s="815"/>
      <c r="C192" s="908" t="s">
        <v>1267</v>
      </c>
      <c r="D192" s="908"/>
      <c r="E192" s="908"/>
      <c r="F192" s="654"/>
      <c r="G192" s="356" t="s">
        <v>23</v>
      </c>
      <c r="H192" s="910"/>
      <c r="I192" s="1062"/>
    </row>
    <row r="193" spans="1:9" ht="15" x14ac:dyDescent="0.15">
      <c r="A193" s="919"/>
      <c r="B193" s="815"/>
      <c r="C193" s="908"/>
      <c r="D193" s="908"/>
      <c r="E193" s="908"/>
      <c r="F193" s="654"/>
      <c r="G193" s="356" t="s">
        <v>144</v>
      </c>
      <c r="H193" s="942"/>
      <c r="I193" s="1062"/>
    </row>
    <row r="194" spans="1:9" ht="15" x14ac:dyDescent="0.15">
      <c r="A194" s="919"/>
      <c r="B194" s="815"/>
      <c r="C194" s="908"/>
      <c r="D194" s="908"/>
      <c r="E194" s="908"/>
      <c r="F194" s="654"/>
      <c r="G194" s="356" t="s">
        <v>131</v>
      </c>
      <c r="H194" s="942"/>
      <c r="I194" s="1062"/>
    </row>
    <row r="195" spans="1:9" ht="15" x14ac:dyDescent="0.15">
      <c r="A195" s="919"/>
      <c r="B195" s="815"/>
      <c r="C195" s="908"/>
      <c r="D195" s="908"/>
      <c r="E195" s="908"/>
      <c r="F195" s="654"/>
      <c r="G195" s="356" t="s">
        <v>26</v>
      </c>
      <c r="H195" s="911"/>
      <c r="I195" s="1062"/>
    </row>
    <row r="196" spans="1:9" ht="15" x14ac:dyDescent="0.15">
      <c r="A196" s="919"/>
      <c r="B196" s="815"/>
      <c r="C196" s="908" t="s">
        <v>145</v>
      </c>
      <c r="D196" s="908"/>
      <c r="E196" s="908"/>
      <c r="F196" s="654"/>
      <c r="G196" s="356" t="s">
        <v>23</v>
      </c>
      <c r="H196" s="910"/>
      <c r="I196" s="1249"/>
    </row>
    <row r="197" spans="1:9" ht="15" x14ac:dyDescent="0.15">
      <c r="A197" s="919"/>
      <c r="B197" s="815"/>
      <c r="C197" s="908"/>
      <c r="D197" s="908"/>
      <c r="E197" s="908"/>
      <c r="F197" s="654"/>
      <c r="G197" s="356" t="s">
        <v>144</v>
      </c>
      <c r="H197" s="942"/>
      <c r="I197" s="1078"/>
    </row>
    <row r="198" spans="1:9" ht="15" x14ac:dyDescent="0.15">
      <c r="A198" s="919"/>
      <c r="B198" s="815"/>
      <c r="C198" s="908"/>
      <c r="D198" s="908"/>
      <c r="E198" s="908"/>
      <c r="F198" s="654"/>
      <c r="G198" s="356" t="s">
        <v>131</v>
      </c>
      <c r="H198" s="942"/>
      <c r="I198" s="1078"/>
    </row>
    <row r="199" spans="1:9" ht="15" x14ac:dyDescent="0.15">
      <c r="A199" s="919"/>
      <c r="B199" s="815"/>
      <c r="C199" s="908"/>
      <c r="D199" s="908"/>
      <c r="E199" s="908"/>
      <c r="F199" s="654"/>
      <c r="G199" s="356" t="s">
        <v>26</v>
      </c>
      <c r="H199" s="911"/>
      <c r="I199" s="1078"/>
    </row>
    <row r="200" spans="1:9" ht="15" x14ac:dyDescent="0.15">
      <c r="A200" s="919"/>
      <c r="B200" s="815"/>
      <c r="C200" s="908" t="s">
        <v>1268</v>
      </c>
      <c r="D200" s="908"/>
      <c r="E200" s="908"/>
      <c r="F200" s="654"/>
      <c r="G200" s="356" t="s">
        <v>23</v>
      </c>
      <c r="H200" s="365"/>
      <c r="I200" s="370"/>
    </row>
    <row r="201" spans="1:9" ht="15" x14ac:dyDescent="0.15">
      <c r="A201" s="919"/>
      <c r="B201" s="815"/>
      <c r="C201" s="908"/>
      <c r="D201" s="908"/>
      <c r="E201" s="908"/>
      <c r="F201" s="654"/>
      <c r="G201" s="356" t="s">
        <v>144</v>
      </c>
      <c r="H201" s="365"/>
      <c r="I201" s="370"/>
    </row>
    <row r="202" spans="1:9" ht="15" x14ac:dyDescent="0.15">
      <c r="A202" s="919"/>
      <c r="B202" s="815"/>
      <c r="C202" s="908"/>
      <c r="D202" s="908"/>
      <c r="E202" s="908"/>
      <c r="F202" s="654"/>
      <c r="G202" s="356" t="s">
        <v>131</v>
      </c>
      <c r="H202" s="365"/>
      <c r="I202" s="370"/>
    </row>
    <row r="203" spans="1:9" ht="15" x14ac:dyDescent="0.15">
      <c r="A203" s="919"/>
      <c r="B203" s="815"/>
      <c r="C203" s="908"/>
      <c r="D203" s="908"/>
      <c r="E203" s="908"/>
      <c r="F203" s="654"/>
      <c r="G203" s="356" t="s">
        <v>26</v>
      </c>
      <c r="H203" s="365"/>
      <c r="I203" s="370"/>
    </row>
    <row r="204" spans="1:9" ht="15" customHeight="1" x14ac:dyDescent="0.15">
      <c r="A204" s="919"/>
      <c r="B204" s="815"/>
      <c r="C204" s="908" t="s">
        <v>1799</v>
      </c>
      <c r="D204" s="908"/>
      <c r="E204" s="908"/>
      <c r="F204" s="654"/>
      <c r="G204" s="356" t="s">
        <v>23</v>
      </c>
      <c r="H204" s="942"/>
      <c r="I204" s="370"/>
    </row>
    <row r="205" spans="1:9" ht="15" x14ac:dyDescent="0.15">
      <c r="A205" s="919"/>
      <c r="B205" s="815"/>
      <c r="C205" s="908"/>
      <c r="D205" s="908"/>
      <c r="E205" s="908"/>
      <c r="F205" s="654"/>
      <c r="G205" s="356" t="s">
        <v>144</v>
      </c>
      <c r="H205" s="942"/>
      <c r="I205" s="370"/>
    </row>
    <row r="206" spans="1:9" ht="15" x14ac:dyDescent="0.15">
      <c r="A206" s="919"/>
      <c r="B206" s="815"/>
      <c r="C206" s="908"/>
      <c r="D206" s="908"/>
      <c r="E206" s="908"/>
      <c r="F206" s="654"/>
      <c r="G206" s="356" t="s">
        <v>131</v>
      </c>
      <c r="H206" s="942"/>
      <c r="I206" s="370"/>
    </row>
    <row r="207" spans="1:9" ht="15" x14ac:dyDescent="0.15">
      <c r="A207" s="919"/>
      <c r="B207" s="815"/>
      <c r="C207" s="908"/>
      <c r="D207" s="908"/>
      <c r="E207" s="908"/>
      <c r="F207" s="654"/>
      <c r="G207" s="356" t="s">
        <v>26</v>
      </c>
      <c r="H207" s="911"/>
      <c r="I207" s="370"/>
    </row>
    <row r="208" spans="1:9" ht="15" customHeight="1" x14ac:dyDescent="0.15">
      <c r="A208" s="919"/>
      <c r="B208" s="815"/>
      <c r="C208" s="908" t="s">
        <v>2428</v>
      </c>
      <c r="D208" s="908"/>
      <c r="E208" s="908"/>
      <c r="F208" s="654"/>
      <c r="G208" s="356" t="s">
        <v>23</v>
      </c>
      <c r="H208" s="910"/>
      <c r="I208" s="1062"/>
    </row>
    <row r="209" spans="1:9" ht="15" x14ac:dyDescent="0.15">
      <c r="A209" s="919"/>
      <c r="B209" s="815"/>
      <c r="C209" s="908"/>
      <c r="D209" s="908"/>
      <c r="E209" s="908"/>
      <c r="F209" s="654"/>
      <c r="G209" s="356" t="s">
        <v>144</v>
      </c>
      <c r="H209" s="942"/>
      <c r="I209" s="1062"/>
    </row>
    <row r="210" spans="1:9" ht="15" x14ac:dyDescent="0.15">
      <c r="A210" s="919"/>
      <c r="B210" s="815"/>
      <c r="C210" s="908"/>
      <c r="D210" s="908"/>
      <c r="E210" s="908"/>
      <c r="F210" s="654"/>
      <c r="G210" s="356" t="s">
        <v>131</v>
      </c>
      <c r="H210" s="942"/>
      <c r="I210" s="1062"/>
    </row>
    <row r="211" spans="1:9" ht="15" x14ac:dyDescent="0.15">
      <c r="A211" s="919"/>
      <c r="B211" s="840"/>
      <c r="C211" s="908"/>
      <c r="D211" s="908"/>
      <c r="E211" s="908"/>
      <c r="F211" s="654"/>
      <c r="G211" s="356" t="s">
        <v>26</v>
      </c>
      <c r="H211" s="911"/>
      <c r="I211" s="1062"/>
    </row>
    <row r="212" spans="1:9" ht="15" x14ac:dyDescent="0.15">
      <c r="A212" s="326"/>
      <c r="B212" s="133"/>
      <c r="C212" s="709" t="s">
        <v>630</v>
      </c>
      <c r="D212" s="709"/>
      <c r="E212" s="709"/>
      <c r="F212" s="709"/>
      <c r="G212" s="295" t="s">
        <v>291</v>
      </c>
      <c r="H212" s="87">
        <f>SUM(H192:H211)/5</f>
        <v>0</v>
      </c>
      <c r="I212" s="88"/>
    </row>
    <row r="213" spans="1:9" x14ac:dyDescent="0.15">
      <c r="A213" s="830" t="s">
        <v>1269</v>
      </c>
      <c r="B213" s="695"/>
      <c r="C213" s="695"/>
      <c r="D213" s="695"/>
      <c r="E213" s="695"/>
      <c r="F213" s="695"/>
      <c r="G213" s="695"/>
      <c r="H213" s="833"/>
      <c r="I213" s="1244"/>
    </row>
    <row r="214" spans="1:9" x14ac:dyDescent="0.15">
      <c r="A214" s="831"/>
      <c r="B214" s="698"/>
      <c r="C214" s="698"/>
      <c r="D214" s="698"/>
      <c r="E214" s="698"/>
      <c r="F214" s="698"/>
      <c r="G214" s="698"/>
      <c r="H214" s="834"/>
      <c r="I214" s="1245"/>
    </row>
    <row r="215" spans="1:9" x14ac:dyDescent="0.15">
      <c r="A215" s="832"/>
      <c r="B215" s="701"/>
      <c r="C215" s="701"/>
      <c r="D215" s="701"/>
      <c r="E215" s="701"/>
      <c r="F215" s="701"/>
      <c r="G215" s="701"/>
      <c r="H215" s="835"/>
      <c r="I215" s="1246"/>
    </row>
    <row r="216" spans="1:9" x14ac:dyDescent="0.15">
      <c r="A216" s="520" t="s">
        <v>1270</v>
      </c>
      <c r="B216" s="1248" t="s">
        <v>1271</v>
      </c>
      <c r="C216" s="742" t="s">
        <v>1272</v>
      </c>
      <c r="D216" s="743"/>
      <c r="E216" s="743"/>
      <c r="F216" s="744"/>
      <c r="G216" s="594"/>
      <c r="H216" s="955"/>
      <c r="I216" s="1225"/>
    </row>
    <row r="217" spans="1:9" x14ac:dyDescent="0.15">
      <c r="A217" s="520"/>
      <c r="B217" s="1248"/>
      <c r="C217" s="748"/>
      <c r="D217" s="749"/>
      <c r="E217" s="749"/>
      <c r="F217" s="750"/>
      <c r="G217" s="595"/>
      <c r="H217" s="957"/>
      <c r="I217" s="1226"/>
    </row>
    <row r="218" spans="1:9" ht="15" x14ac:dyDescent="0.15">
      <c r="A218" s="520"/>
      <c r="B218" s="1248"/>
      <c r="C218" s="654" t="s">
        <v>1273</v>
      </c>
      <c r="D218" s="654"/>
      <c r="E218" s="654"/>
      <c r="F218" s="654"/>
      <c r="G218" s="356" t="s">
        <v>23</v>
      </c>
      <c r="H218" s="588"/>
      <c r="I218" s="1044"/>
    </row>
    <row r="219" spans="1:9" ht="15" customHeight="1" x14ac:dyDescent="0.15">
      <c r="A219" s="520"/>
      <c r="B219" s="1248"/>
      <c r="C219" s="654"/>
      <c r="D219" s="654"/>
      <c r="E219" s="654"/>
      <c r="F219" s="654"/>
      <c r="G219" s="586" t="s">
        <v>2058</v>
      </c>
      <c r="H219" s="589"/>
      <c r="I219" s="1044"/>
    </row>
    <row r="220" spans="1:9" x14ac:dyDescent="0.15">
      <c r="A220" s="520"/>
      <c r="B220" s="1248"/>
      <c r="C220" s="654"/>
      <c r="D220" s="654"/>
      <c r="E220" s="654"/>
      <c r="F220" s="654"/>
      <c r="G220" s="587"/>
      <c r="H220" s="589"/>
      <c r="I220" s="1044"/>
    </row>
    <row r="221" spans="1:9" ht="15" x14ac:dyDescent="0.15">
      <c r="A221" s="520"/>
      <c r="B221" s="1248"/>
      <c r="C221" s="654"/>
      <c r="D221" s="654"/>
      <c r="E221" s="654"/>
      <c r="F221" s="654"/>
      <c r="G221" s="356" t="s">
        <v>26</v>
      </c>
      <c r="H221" s="590"/>
      <c r="I221" s="1044"/>
    </row>
    <row r="222" spans="1:9" ht="15" x14ac:dyDescent="0.15">
      <c r="A222" s="520"/>
      <c r="B222" s="1248"/>
      <c r="C222" s="654" t="s">
        <v>1189</v>
      </c>
      <c r="D222" s="654"/>
      <c r="E222" s="654"/>
      <c r="F222" s="654"/>
      <c r="G222" s="356" t="s">
        <v>23</v>
      </c>
      <c r="H222" s="588"/>
      <c r="I222" s="1044"/>
    </row>
    <row r="223" spans="1:9" ht="15" x14ac:dyDescent="0.15">
      <c r="A223" s="520"/>
      <c r="B223" s="1248"/>
      <c r="C223" s="654"/>
      <c r="D223" s="654"/>
      <c r="E223" s="654"/>
      <c r="F223" s="654"/>
      <c r="G223" s="356" t="s">
        <v>575</v>
      </c>
      <c r="H223" s="589"/>
      <c r="I223" s="1044"/>
    </row>
    <row r="224" spans="1:9" ht="15" x14ac:dyDescent="0.15">
      <c r="A224" s="520"/>
      <c r="B224" s="1248"/>
      <c r="C224" s="654"/>
      <c r="D224" s="654"/>
      <c r="E224" s="654"/>
      <c r="F224" s="654"/>
      <c r="G224" s="356" t="s">
        <v>576</v>
      </c>
      <c r="H224" s="590"/>
      <c r="I224" s="1044"/>
    </row>
    <row r="225" spans="1:9" ht="15" x14ac:dyDescent="0.15">
      <c r="A225" s="520"/>
      <c r="B225" s="1248"/>
      <c r="C225" s="654" t="s">
        <v>1274</v>
      </c>
      <c r="D225" s="654"/>
      <c r="E225" s="654"/>
      <c r="F225" s="654"/>
      <c r="G225" s="356" t="s">
        <v>23</v>
      </c>
      <c r="H225" s="588"/>
      <c r="I225" s="1044"/>
    </row>
    <row r="226" spans="1:9" ht="15" customHeight="1" x14ac:dyDescent="0.15">
      <c r="A226" s="520"/>
      <c r="B226" s="1248"/>
      <c r="C226" s="654"/>
      <c r="D226" s="654"/>
      <c r="E226" s="654"/>
      <c r="F226" s="654"/>
      <c r="G226" s="586" t="s">
        <v>2058</v>
      </c>
      <c r="H226" s="589"/>
      <c r="I226" s="1044"/>
    </row>
    <row r="227" spans="1:9" x14ac:dyDescent="0.15">
      <c r="A227" s="520"/>
      <c r="B227" s="1248"/>
      <c r="C227" s="654"/>
      <c r="D227" s="654"/>
      <c r="E227" s="654"/>
      <c r="F227" s="654"/>
      <c r="G227" s="587"/>
      <c r="H227" s="589"/>
      <c r="I227" s="1044"/>
    </row>
    <row r="228" spans="1:9" ht="15" x14ac:dyDescent="0.15">
      <c r="A228" s="520"/>
      <c r="B228" s="1248"/>
      <c r="C228" s="654"/>
      <c r="D228" s="654"/>
      <c r="E228" s="654"/>
      <c r="F228" s="654"/>
      <c r="G228" s="356" t="s">
        <v>26</v>
      </c>
      <c r="H228" s="590"/>
      <c r="I228" s="1044"/>
    </row>
    <row r="229" spans="1:9" ht="15" x14ac:dyDescent="0.15">
      <c r="A229" s="520"/>
      <c r="B229" s="1248"/>
      <c r="C229" s="654" t="s">
        <v>1275</v>
      </c>
      <c r="D229" s="654"/>
      <c r="E229" s="654"/>
      <c r="F229" s="654"/>
      <c r="G229" s="356" t="s">
        <v>23</v>
      </c>
      <c r="H229" s="588"/>
      <c r="I229" s="1044"/>
    </row>
    <row r="230" spans="1:9" ht="15" customHeight="1" x14ac:dyDescent="0.15">
      <c r="A230" s="520"/>
      <c r="B230" s="1248"/>
      <c r="C230" s="654"/>
      <c r="D230" s="654"/>
      <c r="E230" s="654"/>
      <c r="F230" s="654"/>
      <c r="G230" s="594" t="s">
        <v>1276</v>
      </c>
      <c r="H230" s="589"/>
      <c r="I230" s="1044"/>
    </row>
    <row r="231" spans="1:9" x14ac:dyDescent="0.15">
      <c r="A231" s="520"/>
      <c r="B231" s="1248"/>
      <c r="C231" s="654"/>
      <c r="D231" s="654"/>
      <c r="E231" s="654"/>
      <c r="F231" s="654"/>
      <c r="G231" s="767"/>
      <c r="H231" s="589"/>
      <c r="I231" s="1044"/>
    </row>
    <row r="232" spans="1:9" x14ac:dyDescent="0.15">
      <c r="A232" s="520"/>
      <c r="B232" s="1248"/>
      <c r="C232" s="654"/>
      <c r="D232" s="654"/>
      <c r="E232" s="654"/>
      <c r="F232" s="654"/>
      <c r="G232" s="595"/>
      <c r="H232" s="589"/>
      <c r="I232" s="1044"/>
    </row>
    <row r="233" spans="1:9" ht="15" x14ac:dyDescent="0.15">
      <c r="A233" s="520"/>
      <c r="B233" s="1248"/>
      <c r="C233" s="654"/>
      <c r="D233" s="654"/>
      <c r="E233" s="654"/>
      <c r="F233" s="654"/>
      <c r="G233" s="356" t="s">
        <v>26</v>
      </c>
      <c r="H233" s="590"/>
      <c r="I233" s="1044"/>
    </row>
    <row r="234" spans="1:9" ht="15" x14ac:dyDescent="0.15">
      <c r="A234" s="326"/>
      <c r="B234" s="133"/>
      <c r="C234" s="709" t="s">
        <v>1277</v>
      </c>
      <c r="D234" s="709"/>
      <c r="E234" s="709"/>
      <c r="F234" s="709"/>
      <c r="G234" s="295" t="s">
        <v>72</v>
      </c>
      <c r="H234" s="87">
        <f>SUM(H218:H233)/4</f>
        <v>0</v>
      </c>
      <c r="I234" s="88"/>
    </row>
    <row r="235" spans="1:9" x14ac:dyDescent="0.15">
      <c r="A235" s="919" t="s">
        <v>1278</v>
      </c>
      <c r="B235" s="816" t="s">
        <v>1279</v>
      </c>
      <c r="C235" s="522" t="s">
        <v>1557</v>
      </c>
      <c r="D235" s="523"/>
      <c r="E235" s="523"/>
      <c r="F235" s="524"/>
      <c r="G235" s="594"/>
      <c r="H235" s="955"/>
      <c r="I235" s="1225"/>
    </row>
    <row r="236" spans="1:9" x14ac:dyDescent="0.15">
      <c r="A236" s="919"/>
      <c r="B236" s="815"/>
      <c r="C236" s="583"/>
      <c r="D236" s="584"/>
      <c r="E236" s="584"/>
      <c r="F236" s="585"/>
      <c r="G236" s="767"/>
      <c r="H236" s="956"/>
      <c r="I236" s="1247"/>
    </row>
    <row r="237" spans="1:9" x14ac:dyDescent="0.15">
      <c r="A237" s="919"/>
      <c r="B237" s="815"/>
      <c r="C237" s="525"/>
      <c r="D237" s="526"/>
      <c r="E237" s="526"/>
      <c r="F237" s="527"/>
      <c r="G237" s="595"/>
      <c r="H237" s="957"/>
      <c r="I237" s="1226"/>
    </row>
    <row r="238" spans="1:9" ht="15" x14ac:dyDescent="0.15">
      <c r="A238" s="919"/>
      <c r="B238" s="815"/>
      <c r="C238" s="908" t="s">
        <v>2429</v>
      </c>
      <c r="D238" s="908"/>
      <c r="E238" s="908"/>
      <c r="F238" s="654"/>
      <c r="G238" s="356" t="s">
        <v>160</v>
      </c>
      <c r="H238" s="588"/>
      <c r="I238" s="1055"/>
    </row>
    <row r="239" spans="1:9" ht="15" x14ac:dyDescent="0.15">
      <c r="A239" s="919"/>
      <c r="B239" s="815"/>
      <c r="C239" s="908"/>
      <c r="D239" s="908"/>
      <c r="E239" s="908"/>
      <c r="F239" s="654"/>
      <c r="G239" s="356" t="s">
        <v>161</v>
      </c>
      <c r="H239" s="589"/>
      <c r="I239" s="1055"/>
    </row>
    <row r="240" spans="1:9" ht="15" x14ac:dyDescent="0.15">
      <c r="A240" s="919"/>
      <c r="B240" s="815"/>
      <c r="C240" s="908"/>
      <c r="D240" s="908"/>
      <c r="E240" s="908"/>
      <c r="F240" s="654"/>
      <c r="G240" s="356" t="s">
        <v>162</v>
      </c>
      <c r="H240" s="589"/>
      <c r="I240" s="1055"/>
    </row>
    <row r="241" spans="1:9" ht="15" x14ac:dyDescent="0.15">
      <c r="A241" s="919"/>
      <c r="B241" s="815"/>
      <c r="C241" s="908"/>
      <c r="D241" s="908"/>
      <c r="E241" s="908"/>
      <c r="F241" s="654"/>
      <c r="G241" s="356" t="s">
        <v>25</v>
      </c>
      <c r="H241" s="589"/>
      <c r="I241" s="1055"/>
    </row>
    <row r="242" spans="1:9" ht="15" x14ac:dyDescent="0.15">
      <c r="A242" s="919"/>
      <c r="B242" s="840"/>
      <c r="C242" s="908"/>
      <c r="D242" s="908"/>
      <c r="E242" s="908"/>
      <c r="F242" s="654"/>
      <c r="G242" s="356" t="s">
        <v>26</v>
      </c>
      <c r="H242" s="590"/>
      <c r="I242" s="1055"/>
    </row>
    <row r="243" spans="1:9" ht="15" x14ac:dyDescent="0.15">
      <c r="A243" s="326"/>
      <c r="B243" s="133"/>
      <c r="C243" s="709" t="s">
        <v>633</v>
      </c>
      <c r="D243" s="709"/>
      <c r="E243" s="709"/>
      <c r="F243" s="709"/>
      <c r="G243" s="295" t="s">
        <v>634</v>
      </c>
      <c r="H243" s="87">
        <f>SUM(H238)</f>
        <v>0</v>
      </c>
      <c r="I243" s="88"/>
    </row>
    <row r="244" spans="1:9" x14ac:dyDescent="0.15">
      <c r="A244" s="919" t="s">
        <v>1280</v>
      </c>
      <c r="B244" s="816" t="s">
        <v>1800</v>
      </c>
      <c r="C244" s="522" t="s">
        <v>1281</v>
      </c>
      <c r="D244" s="523"/>
      <c r="E244" s="523"/>
      <c r="F244" s="524"/>
      <c r="G244" s="594"/>
      <c r="H244" s="955"/>
      <c r="I244" s="1225"/>
    </row>
    <row r="245" spans="1:9" x14ac:dyDescent="0.15">
      <c r="A245" s="919"/>
      <c r="B245" s="815"/>
      <c r="C245" s="525"/>
      <c r="D245" s="526"/>
      <c r="E245" s="526"/>
      <c r="F245" s="527"/>
      <c r="G245" s="595"/>
      <c r="H245" s="957"/>
      <c r="I245" s="1226"/>
    </row>
    <row r="246" spans="1:9" x14ac:dyDescent="0.15">
      <c r="A246" s="919"/>
      <c r="B246" s="815"/>
      <c r="C246" s="908" t="s">
        <v>1282</v>
      </c>
      <c r="D246" s="908"/>
      <c r="E246" s="908"/>
      <c r="F246" s="654"/>
      <c r="G246" s="586" t="s">
        <v>1117</v>
      </c>
      <c r="H246" s="588"/>
      <c r="I246" s="1044"/>
    </row>
    <row r="247" spans="1:9" x14ac:dyDescent="0.15">
      <c r="A247" s="919"/>
      <c r="B247" s="815"/>
      <c r="C247" s="908"/>
      <c r="D247" s="908"/>
      <c r="E247" s="908"/>
      <c r="F247" s="654"/>
      <c r="G247" s="587"/>
      <c r="H247" s="589"/>
      <c r="I247" s="1044"/>
    </row>
    <row r="248" spans="1:9" x14ac:dyDescent="0.15">
      <c r="A248" s="919"/>
      <c r="B248" s="815"/>
      <c r="C248" s="908"/>
      <c r="D248" s="908"/>
      <c r="E248" s="908"/>
      <c r="F248" s="654"/>
      <c r="G248" s="586" t="s">
        <v>1118</v>
      </c>
      <c r="H248" s="589"/>
      <c r="I248" s="1044"/>
    </row>
    <row r="249" spans="1:9" x14ac:dyDescent="0.15">
      <c r="A249" s="919"/>
      <c r="B249" s="815"/>
      <c r="C249" s="908"/>
      <c r="D249" s="908"/>
      <c r="E249" s="908"/>
      <c r="F249" s="654"/>
      <c r="G249" s="587"/>
      <c r="H249" s="589"/>
      <c r="I249" s="1044"/>
    </row>
    <row r="250" spans="1:9" ht="15" x14ac:dyDescent="0.15">
      <c r="A250" s="919"/>
      <c r="B250" s="815"/>
      <c r="C250" s="908"/>
      <c r="D250" s="908"/>
      <c r="E250" s="908"/>
      <c r="F250" s="654"/>
      <c r="G250" s="355" t="s">
        <v>26</v>
      </c>
      <c r="H250" s="590"/>
      <c r="I250" s="1044"/>
    </row>
    <row r="251" spans="1:9" x14ac:dyDescent="0.15">
      <c r="A251" s="919"/>
      <c r="B251" s="815"/>
      <c r="C251" s="908" t="s">
        <v>1283</v>
      </c>
      <c r="D251" s="908"/>
      <c r="E251" s="908"/>
      <c r="F251" s="654"/>
      <c r="G251" s="586" t="s">
        <v>1120</v>
      </c>
      <c r="H251" s="588"/>
      <c r="I251" s="1044"/>
    </row>
    <row r="252" spans="1:9" x14ac:dyDescent="0.15">
      <c r="A252" s="919"/>
      <c r="B252" s="815"/>
      <c r="C252" s="908"/>
      <c r="D252" s="908"/>
      <c r="E252" s="908"/>
      <c r="F252" s="654"/>
      <c r="G252" s="587"/>
      <c r="H252" s="589"/>
      <c r="I252" s="1044"/>
    </row>
    <row r="253" spans="1:9" x14ac:dyDescent="0.15">
      <c r="A253" s="919"/>
      <c r="B253" s="815"/>
      <c r="C253" s="908"/>
      <c r="D253" s="908"/>
      <c r="E253" s="908"/>
      <c r="F253" s="654"/>
      <c r="G253" s="586" t="s">
        <v>1118</v>
      </c>
      <c r="H253" s="589"/>
      <c r="I253" s="1044"/>
    </row>
    <row r="254" spans="1:9" x14ac:dyDescent="0.15">
      <c r="A254" s="919"/>
      <c r="B254" s="815"/>
      <c r="C254" s="908"/>
      <c r="D254" s="908"/>
      <c r="E254" s="908"/>
      <c r="F254" s="654"/>
      <c r="G254" s="587"/>
      <c r="H254" s="589"/>
      <c r="I254" s="1044"/>
    </row>
    <row r="255" spans="1:9" ht="15" x14ac:dyDescent="0.15">
      <c r="A255" s="919"/>
      <c r="B255" s="815"/>
      <c r="C255" s="908"/>
      <c r="D255" s="908"/>
      <c r="E255" s="908"/>
      <c r="F255" s="654"/>
      <c r="G255" s="355" t="s">
        <v>26</v>
      </c>
      <c r="H255" s="590"/>
      <c r="I255" s="1044"/>
    </row>
    <row r="256" spans="1:9" ht="15" x14ac:dyDescent="0.15">
      <c r="A256" s="919"/>
      <c r="B256" s="815"/>
      <c r="C256" s="908" t="s">
        <v>1284</v>
      </c>
      <c r="D256" s="908"/>
      <c r="E256" s="908"/>
      <c r="F256" s="654"/>
      <c r="G256" s="355" t="s">
        <v>1122</v>
      </c>
      <c r="H256" s="588"/>
      <c r="I256" s="1044"/>
    </row>
    <row r="257" spans="1:9" ht="15" x14ac:dyDescent="0.15">
      <c r="A257" s="919"/>
      <c r="B257" s="815"/>
      <c r="C257" s="908"/>
      <c r="D257" s="908"/>
      <c r="E257" s="908"/>
      <c r="F257" s="654"/>
      <c r="G257" s="355" t="s">
        <v>1285</v>
      </c>
      <c r="H257" s="589"/>
      <c r="I257" s="1044"/>
    </row>
    <row r="258" spans="1:9" ht="15" customHeight="1" x14ac:dyDescent="0.15">
      <c r="A258" s="919"/>
      <c r="B258" s="815"/>
      <c r="C258" s="908"/>
      <c r="D258" s="908"/>
      <c r="E258" s="908"/>
      <c r="F258" s="654"/>
      <c r="G258" s="586" t="s">
        <v>2408</v>
      </c>
      <c r="H258" s="589"/>
      <c r="I258" s="1044"/>
    </row>
    <row r="259" spans="1:9" x14ac:dyDescent="0.15">
      <c r="A259" s="919"/>
      <c r="B259" s="815"/>
      <c r="C259" s="908"/>
      <c r="D259" s="908"/>
      <c r="E259" s="908"/>
      <c r="F259" s="654"/>
      <c r="G259" s="587"/>
      <c r="H259" s="589"/>
      <c r="I259" s="1044"/>
    </row>
    <row r="260" spans="1:9" ht="15" x14ac:dyDescent="0.15">
      <c r="A260" s="919"/>
      <c r="B260" s="840"/>
      <c r="C260" s="908"/>
      <c r="D260" s="908"/>
      <c r="E260" s="908"/>
      <c r="F260" s="654"/>
      <c r="G260" s="356" t="s">
        <v>26</v>
      </c>
      <c r="H260" s="590"/>
      <c r="I260" s="1044"/>
    </row>
    <row r="261" spans="1:9" ht="15" x14ac:dyDescent="0.15">
      <c r="A261" s="326"/>
      <c r="B261" s="133"/>
      <c r="C261" s="709" t="s">
        <v>663</v>
      </c>
      <c r="D261" s="709"/>
      <c r="E261" s="709"/>
      <c r="F261" s="709"/>
      <c r="G261" s="295" t="s">
        <v>38</v>
      </c>
      <c r="H261" s="87">
        <f>SUM(H246:H260)/3</f>
        <v>0</v>
      </c>
      <c r="I261" s="88"/>
    </row>
    <row r="262" spans="1:9" x14ac:dyDescent="0.15">
      <c r="A262" s="919" t="s">
        <v>1286</v>
      </c>
      <c r="B262" s="816" t="s">
        <v>1801</v>
      </c>
      <c r="C262" s="742" t="s">
        <v>1287</v>
      </c>
      <c r="D262" s="743"/>
      <c r="E262" s="743"/>
      <c r="F262" s="744"/>
      <c r="G262" s="594"/>
      <c r="H262" s="955"/>
      <c r="I262" s="1225"/>
    </row>
    <row r="263" spans="1:9" x14ac:dyDescent="0.15">
      <c r="A263" s="919"/>
      <c r="B263" s="815"/>
      <c r="C263" s="748"/>
      <c r="D263" s="749"/>
      <c r="E263" s="749"/>
      <c r="F263" s="750"/>
      <c r="G263" s="595"/>
      <c r="H263" s="957"/>
      <c r="I263" s="1226"/>
    </row>
    <row r="264" spans="1:9" ht="15" x14ac:dyDescent="0.15">
      <c r="A264" s="919"/>
      <c r="B264" s="815"/>
      <c r="C264" s="908" t="s">
        <v>1288</v>
      </c>
      <c r="D264" s="908"/>
      <c r="E264" s="908"/>
      <c r="F264" s="654"/>
      <c r="G264" s="356" t="s">
        <v>23</v>
      </c>
      <c r="H264" s="588"/>
      <c r="I264" s="1044"/>
    </row>
    <row r="265" spans="1:9" ht="15" customHeight="1" x14ac:dyDescent="0.15">
      <c r="A265" s="919"/>
      <c r="B265" s="815"/>
      <c r="C265" s="908"/>
      <c r="D265" s="908"/>
      <c r="E265" s="908"/>
      <c r="F265" s="654"/>
      <c r="G265" s="594" t="s">
        <v>2430</v>
      </c>
      <c r="H265" s="589"/>
      <c r="I265" s="1044"/>
    </row>
    <row r="266" spans="1:9" x14ac:dyDescent="0.15">
      <c r="A266" s="919"/>
      <c r="B266" s="815"/>
      <c r="C266" s="908"/>
      <c r="D266" s="908"/>
      <c r="E266" s="908"/>
      <c r="F266" s="654"/>
      <c r="G266" s="767"/>
      <c r="H266" s="589"/>
      <c r="I266" s="1044"/>
    </row>
    <row r="267" spans="1:9" x14ac:dyDescent="0.15">
      <c r="A267" s="919"/>
      <c r="B267" s="815"/>
      <c r="C267" s="908"/>
      <c r="D267" s="908"/>
      <c r="E267" s="908"/>
      <c r="F267" s="654"/>
      <c r="G267" s="595"/>
      <c r="H267" s="589"/>
      <c r="I267" s="1044"/>
    </row>
    <row r="268" spans="1:9" ht="15" x14ac:dyDescent="0.15">
      <c r="A268" s="919"/>
      <c r="B268" s="815"/>
      <c r="C268" s="908"/>
      <c r="D268" s="908"/>
      <c r="E268" s="908"/>
      <c r="F268" s="654"/>
      <c r="G268" s="356" t="s">
        <v>26</v>
      </c>
      <c r="H268" s="590"/>
      <c r="I268" s="1044"/>
    </row>
    <row r="269" spans="1:9" ht="15" x14ac:dyDescent="0.15">
      <c r="A269" s="919"/>
      <c r="B269" s="815"/>
      <c r="C269" s="908" t="s">
        <v>1802</v>
      </c>
      <c r="D269" s="908"/>
      <c r="E269" s="908"/>
      <c r="F269" s="654"/>
      <c r="G269" s="356" t="s">
        <v>23</v>
      </c>
      <c r="H269" s="550"/>
      <c r="I269" s="1044"/>
    </row>
    <row r="270" spans="1:9" ht="15" customHeight="1" x14ac:dyDescent="0.15">
      <c r="A270" s="919"/>
      <c r="B270" s="815"/>
      <c r="C270" s="908"/>
      <c r="D270" s="908"/>
      <c r="E270" s="908"/>
      <c r="F270" s="654"/>
      <c r="G270" s="594" t="s">
        <v>1190</v>
      </c>
      <c r="H270" s="550"/>
      <c r="I270" s="1044"/>
    </row>
    <row r="271" spans="1:9" x14ac:dyDescent="0.15">
      <c r="A271" s="919"/>
      <c r="B271" s="815"/>
      <c r="C271" s="908"/>
      <c r="D271" s="908"/>
      <c r="E271" s="908"/>
      <c r="F271" s="654"/>
      <c r="G271" s="767"/>
      <c r="H271" s="550"/>
      <c r="I271" s="1044"/>
    </row>
    <row r="272" spans="1:9" x14ac:dyDescent="0.15">
      <c r="A272" s="919"/>
      <c r="B272" s="815"/>
      <c r="C272" s="908"/>
      <c r="D272" s="908"/>
      <c r="E272" s="908"/>
      <c r="F272" s="654"/>
      <c r="G272" s="595"/>
      <c r="H272" s="550"/>
      <c r="I272" s="1044"/>
    </row>
    <row r="273" spans="1:9" ht="15" x14ac:dyDescent="0.15">
      <c r="A273" s="919"/>
      <c r="B273" s="815"/>
      <c r="C273" s="908"/>
      <c r="D273" s="908"/>
      <c r="E273" s="908"/>
      <c r="F273" s="654"/>
      <c r="G273" s="356" t="s">
        <v>26</v>
      </c>
      <c r="H273" s="550"/>
      <c r="I273" s="1044"/>
    </row>
    <row r="274" spans="1:9" ht="15" customHeight="1" x14ac:dyDescent="0.15">
      <c r="A274" s="919"/>
      <c r="B274" s="815"/>
      <c r="C274" s="673" t="s">
        <v>1289</v>
      </c>
      <c r="D274" s="633" t="s">
        <v>1290</v>
      </c>
      <c r="E274" s="646"/>
      <c r="F274" s="647"/>
      <c r="G274" s="346" t="s">
        <v>29</v>
      </c>
      <c r="H274" s="348"/>
      <c r="I274" s="366"/>
    </row>
    <row r="275" spans="1:9" ht="15" customHeight="1" x14ac:dyDescent="0.15">
      <c r="A275" s="919"/>
      <c r="B275" s="815"/>
      <c r="C275" s="674"/>
      <c r="D275" s="655" t="s">
        <v>1291</v>
      </c>
      <c r="E275" s="656"/>
      <c r="F275" s="657"/>
      <c r="G275" s="356" t="s">
        <v>29</v>
      </c>
      <c r="H275" s="352"/>
      <c r="I275" s="363"/>
    </row>
    <row r="276" spans="1:9" ht="15" customHeight="1" x14ac:dyDescent="0.15">
      <c r="A276" s="919"/>
      <c r="B276" s="815"/>
      <c r="C276" s="674"/>
      <c r="D276" s="655" t="s">
        <v>1292</v>
      </c>
      <c r="E276" s="656"/>
      <c r="F276" s="657"/>
      <c r="G276" s="356" t="s">
        <v>29</v>
      </c>
      <c r="H276" s="352"/>
      <c r="I276" s="363"/>
    </row>
    <row r="277" spans="1:9" ht="15" customHeight="1" x14ac:dyDescent="0.15">
      <c r="A277" s="919"/>
      <c r="B277" s="815"/>
      <c r="C277" s="675"/>
      <c r="D277" s="655" t="s">
        <v>1293</v>
      </c>
      <c r="E277" s="656"/>
      <c r="F277" s="657"/>
      <c r="G277" s="356" t="s">
        <v>33</v>
      </c>
      <c r="H277" s="352"/>
      <c r="I277" s="363"/>
    </row>
    <row r="278" spans="1:9" ht="15" x14ac:dyDescent="0.15">
      <c r="A278" s="919"/>
      <c r="B278" s="815"/>
      <c r="C278" s="908" t="s">
        <v>1294</v>
      </c>
      <c r="D278" s="908"/>
      <c r="E278" s="908"/>
      <c r="F278" s="654"/>
      <c r="G278" s="356" t="s">
        <v>23</v>
      </c>
      <c r="H278" s="588"/>
      <c r="I278" s="1044"/>
    </row>
    <row r="279" spans="1:9" ht="15" customHeight="1" x14ac:dyDescent="0.15">
      <c r="A279" s="919"/>
      <c r="B279" s="815"/>
      <c r="C279" s="908"/>
      <c r="D279" s="908"/>
      <c r="E279" s="908"/>
      <c r="F279" s="654"/>
      <c r="G279" s="586" t="s">
        <v>1803</v>
      </c>
      <c r="H279" s="589"/>
      <c r="I279" s="1044"/>
    </row>
    <row r="280" spans="1:9" x14ac:dyDescent="0.15">
      <c r="A280" s="919"/>
      <c r="B280" s="815"/>
      <c r="C280" s="908"/>
      <c r="D280" s="908"/>
      <c r="E280" s="908"/>
      <c r="F280" s="654"/>
      <c r="G280" s="587"/>
      <c r="H280" s="589"/>
      <c r="I280" s="1044"/>
    </row>
    <row r="281" spans="1:9" ht="14.25" customHeight="1" x14ac:dyDescent="0.15">
      <c r="A281" s="919"/>
      <c r="B281" s="815"/>
      <c r="C281" s="908"/>
      <c r="D281" s="908"/>
      <c r="E281" s="908"/>
      <c r="F281" s="654"/>
      <c r="G281" s="356" t="s">
        <v>1295</v>
      </c>
      <c r="H281" s="589"/>
      <c r="I281" s="1044"/>
    </row>
    <row r="282" spans="1:9" ht="15" x14ac:dyDescent="0.15">
      <c r="A282" s="919"/>
      <c r="B282" s="815"/>
      <c r="C282" s="908"/>
      <c r="D282" s="908"/>
      <c r="E282" s="908"/>
      <c r="F282" s="654"/>
      <c r="G282" s="356" t="s">
        <v>26</v>
      </c>
      <c r="H282" s="590"/>
      <c r="I282" s="1044"/>
    </row>
    <row r="283" spans="1:9" ht="15" x14ac:dyDescent="0.15">
      <c r="A283" s="919"/>
      <c r="B283" s="815"/>
      <c r="C283" s="908" t="s">
        <v>1296</v>
      </c>
      <c r="D283" s="908"/>
      <c r="E283" s="908"/>
      <c r="F283" s="654"/>
      <c r="G283" s="356" t="s">
        <v>23</v>
      </c>
      <c r="H283" s="550"/>
      <c r="I283" s="1044"/>
    </row>
    <row r="284" spans="1:9" ht="14.25" customHeight="1" x14ac:dyDescent="0.15">
      <c r="A284" s="919"/>
      <c r="B284" s="815"/>
      <c r="C284" s="908"/>
      <c r="D284" s="908"/>
      <c r="E284" s="908"/>
      <c r="F284" s="654"/>
      <c r="G284" s="356" t="s">
        <v>1192</v>
      </c>
      <c r="H284" s="550"/>
      <c r="I284" s="1044"/>
    </row>
    <row r="285" spans="1:9" ht="15" x14ac:dyDescent="0.15">
      <c r="A285" s="919"/>
      <c r="B285" s="840"/>
      <c r="C285" s="908"/>
      <c r="D285" s="908"/>
      <c r="E285" s="908"/>
      <c r="F285" s="654"/>
      <c r="G285" s="356" t="s">
        <v>26</v>
      </c>
      <c r="H285" s="550"/>
      <c r="I285" s="1044"/>
    </row>
    <row r="286" spans="1:9" ht="15" x14ac:dyDescent="0.15">
      <c r="A286" s="326"/>
      <c r="B286" s="133">
        <v>9</v>
      </c>
      <c r="C286" s="709" t="s">
        <v>1193</v>
      </c>
      <c r="D286" s="709"/>
      <c r="E286" s="709"/>
      <c r="F286" s="709"/>
      <c r="G286" s="295" t="s">
        <v>1297</v>
      </c>
      <c r="H286" s="87">
        <f>SUM(H264:H285)/5</f>
        <v>0</v>
      </c>
      <c r="I286" s="88"/>
    </row>
    <row r="287" spans="1:9" x14ac:dyDescent="0.15">
      <c r="A287" s="830" t="s">
        <v>230</v>
      </c>
      <c r="B287" s="695"/>
      <c r="C287" s="695"/>
      <c r="D287" s="695"/>
      <c r="E287" s="695"/>
      <c r="F287" s="695"/>
      <c r="G287" s="695"/>
      <c r="H287" s="833"/>
      <c r="I287" s="1244"/>
    </row>
    <row r="288" spans="1:9" x14ac:dyDescent="0.15">
      <c r="A288" s="831"/>
      <c r="B288" s="698"/>
      <c r="C288" s="698"/>
      <c r="D288" s="698"/>
      <c r="E288" s="698"/>
      <c r="F288" s="698"/>
      <c r="G288" s="698"/>
      <c r="H288" s="834"/>
      <c r="I288" s="1245"/>
    </row>
    <row r="289" spans="1:13" x14ac:dyDescent="0.15">
      <c r="A289" s="832"/>
      <c r="B289" s="701"/>
      <c r="C289" s="701"/>
      <c r="D289" s="701"/>
      <c r="E289" s="701"/>
      <c r="F289" s="701"/>
      <c r="G289" s="701"/>
      <c r="H289" s="835"/>
      <c r="I289" s="1246"/>
    </row>
    <row r="290" spans="1:13" x14ac:dyDescent="0.15">
      <c r="A290" s="919" t="s">
        <v>1143</v>
      </c>
      <c r="B290" s="816" t="s">
        <v>1298</v>
      </c>
      <c r="C290" s="742" t="s">
        <v>1299</v>
      </c>
      <c r="D290" s="743"/>
      <c r="E290" s="743"/>
      <c r="F290" s="744"/>
      <c r="G290" s="594"/>
      <c r="H290" s="955"/>
      <c r="I290" s="1225"/>
    </row>
    <row r="291" spans="1:13" x14ac:dyDescent="0.15">
      <c r="A291" s="919"/>
      <c r="B291" s="815"/>
      <c r="C291" s="748"/>
      <c r="D291" s="749"/>
      <c r="E291" s="749"/>
      <c r="F291" s="750"/>
      <c r="G291" s="595"/>
      <c r="H291" s="957"/>
      <c r="I291" s="1226"/>
    </row>
    <row r="292" spans="1:13" ht="15" x14ac:dyDescent="0.15">
      <c r="A292" s="919"/>
      <c r="B292" s="815"/>
      <c r="C292" s="908" t="s">
        <v>1300</v>
      </c>
      <c r="D292" s="908"/>
      <c r="E292" s="908"/>
      <c r="F292" s="654"/>
      <c r="G292" s="356" t="s">
        <v>1146</v>
      </c>
      <c r="H292" s="588"/>
      <c r="I292" s="1062"/>
    </row>
    <row r="293" spans="1:13" ht="15" x14ac:dyDescent="0.15">
      <c r="A293" s="919"/>
      <c r="B293" s="815"/>
      <c r="C293" s="908"/>
      <c r="D293" s="908"/>
      <c r="E293" s="908"/>
      <c r="F293" s="654"/>
      <c r="G293" s="356" t="s">
        <v>667</v>
      </c>
      <c r="H293" s="589"/>
      <c r="I293" s="1062"/>
      <c r="J293" s="914"/>
      <c r="K293" s="716"/>
      <c r="L293" s="716"/>
      <c r="M293" s="716"/>
    </row>
    <row r="294" spans="1:13" ht="14.25" customHeight="1" x14ac:dyDescent="0.15">
      <c r="A294" s="919"/>
      <c r="B294" s="815"/>
      <c r="C294" s="908"/>
      <c r="D294" s="908"/>
      <c r="E294" s="908"/>
      <c r="F294" s="654"/>
      <c r="G294" s="594" t="s">
        <v>668</v>
      </c>
      <c r="H294" s="589"/>
      <c r="I294" s="1062"/>
      <c r="J294" s="914"/>
      <c r="K294" s="716"/>
      <c r="L294" s="716"/>
      <c r="M294" s="716"/>
    </row>
    <row r="295" spans="1:13" ht="14.25" customHeight="1" x14ac:dyDescent="0.15">
      <c r="A295" s="919"/>
      <c r="B295" s="815"/>
      <c r="C295" s="908"/>
      <c r="D295" s="908"/>
      <c r="E295" s="908"/>
      <c r="F295" s="654"/>
      <c r="G295" s="595"/>
      <c r="H295" s="589"/>
      <c r="I295" s="1062"/>
      <c r="J295" s="914"/>
      <c r="K295" s="716"/>
      <c r="L295" s="716"/>
      <c r="M295" s="716"/>
    </row>
    <row r="296" spans="1:13" ht="15" x14ac:dyDescent="0.15">
      <c r="A296" s="919"/>
      <c r="B296" s="815"/>
      <c r="C296" s="908"/>
      <c r="D296" s="908"/>
      <c r="E296" s="908"/>
      <c r="F296" s="654"/>
      <c r="G296" s="356" t="s">
        <v>26</v>
      </c>
      <c r="H296" s="590"/>
      <c r="I296" s="1062"/>
      <c r="J296" s="914"/>
      <c r="K296" s="716"/>
      <c r="L296" s="716"/>
      <c r="M296" s="716"/>
    </row>
    <row r="297" spans="1:13" ht="15" x14ac:dyDescent="0.15">
      <c r="A297" s="919"/>
      <c r="B297" s="815"/>
      <c r="C297" s="908" t="s">
        <v>2431</v>
      </c>
      <c r="D297" s="908"/>
      <c r="E297" s="908"/>
      <c r="F297" s="654"/>
      <c r="G297" s="356" t="s">
        <v>23</v>
      </c>
      <c r="H297" s="550"/>
      <c r="I297" s="1062"/>
    </row>
    <row r="298" spans="1:13" ht="15" customHeight="1" x14ac:dyDescent="0.15">
      <c r="A298" s="919"/>
      <c r="B298" s="815"/>
      <c r="C298" s="908"/>
      <c r="D298" s="908"/>
      <c r="E298" s="908"/>
      <c r="F298" s="654"/>
      <c r="G298" s="586" t="s">
        <v>669</v>
      </c>
      <c r="H298" s="550"/>
      <c r="I298" s="1062"/>
    </row>
    <row r="299" spans="1:13" x14ac:dyDescent="0.15">
      <c r="A299" s="919"/>
      <c r="B299" s="815"/>
      <c r="C299" s="908"/>
      <c r="D299" s="908"/>
      <c r="E299" s="908"/>
      <c r="F299" s="654"/>
      <c r="G299" s="587"/>
      <c r="H299" s="550"/>
      <c r="I299" s="1062"/>
    </row>
    <row r="300" spans="1:13" ht="15" x14ac:dyDescent="0.15">
      <c r="A300" s="919"/>
      <c r="B300" s="840"/>
      <c r="C300" s="908"/>
      <c r="D300" s="908"/>
      <c r="E300" s="908"/>
      <c r="F300" s="654"/>
      <c r="G300" s="356" t="s">
        <v>26</v>
      </c>
      <c r="H300" s="550"/>
      <c r="I300" s="1062"/>
      <c r="J300" s="6"/>
    </row>
    <row r="301" spans="1:13" ht="16.5" customHeight="1" x14ac:dyDescent="0.15">
      <c r="A301" s="326"/>
      <c r="B301" s="132"/>
      <c r="C301" s="709" t="s">
        <v>670</v>
      </c>
      <c r="D301" s="709"/>
      <c r="E301" s="709"/>
      <c r="F301" s="709"/>
      <c r="G301" s="295" t="s">
        <v>196</v>
      </c>
      <c r="H301" s="87">
        <f>SUM(H292:H300)/2</f>
        <v>0</v>
      </c>
      <c r="I301" s="88"/>
    </row>
    <row r="302" spans="1:13" ht="33.75" customHeight="1" x14ac:dyDescent="0.15">
      <c r="A302" s="919" t="s">
        <v>998</v>
      </c>
      <c r="B302" s="816" t="s">
        <v>2432</v>
      </c>
      <c r="C302" s="920" t="s">
        <v>1301</v>
      </c>
      <c r="D302" s="920"/>
      <c r="E302" s="920"/>
      <c r="F302" s="921"/>
      <c r="G302" s="356"/>
      <c r="H302" s="148"/>
      <c r="I302" s="390"/>
    </row>
    <row r="303" spans="1:13" ht="15" customHeight="1" x14ac:dyDescent="0.15">
      <c r="A303" s="919"/>
      <c r="B303" s="815"/>
      <c r="C303" s="908" t="s">
        <v>1420</v>
      </c>
      <c r="D303" s="655" t="s">
        <v>679</v>
      </c>
      <c r="E303" s="656"/>
      <c r="F303" s="657"/>
      <c r="G303" s="356" t="s">
        <v>29</v>
      </c>
      <c r="H303" s="352"/>
      <c r="I303" s="363"/>
    </row>
    <row r="304" spans="1:13" ht="15" customHeight="1" x14ac:dyDescent="0.15">
      <c r="A304" s="919"/>
      <c r="B304" s="815"/>
      <c r="C304" s="908"/>
      <c r="D304" s="655" t="s">
        <v>680</v>
      </c>
      <c r="E304" s="656"/>
      <c r="F304" s="657"/>
      <c r="G304" s="356" t="s">
        <v>29</v>
      </c>
      <c r="H304" s="352"/>
      <c r="I304" s="363"/>
    </row>
    <row r="305" spans="1:9" ht="15" customHeight="1" x14ac:dyDescent="0.15">
      <c r="A305" s="919"/>
      <c r="B305" s="815"/>
      <c r="C305" s="908"/>
      <c r="D305" s="655" t="s">
        <v>681</v>
      </c>
      <c r="E305" s="656"/>
      <c r="F305" s="657"/>
      <c r="G305" s="356" t="s">
        <v>29</v>
      </c>
      <c r="H305" s="352"/>
      <c r="I305" s="363"/>
    </row>
    <row r="306" spans="1:9" ht="15" customHeight="1" x14ac:dyDescent="0.15">
      <c r="A306" s="919"/>
      <c r="B306" s="815"/>
      <c r="C306" s="908"/>
      <c r="D306" s="633" t="s">
        <v>1149</v>
      </c>
      <c r="E306" s="646"/>
      <c r="F306" s="647"/>
      <c r="G306" s="344" t="s">
        <v>33</v>
      </c>
      <c r="H306" s="348"/>
      <c r="I306" s="366"/>
    </row>
    <row r="307" spans="1:9" ht="15" x14ac:dyDescent="0.15">
      <c r="A307" s="919"/>
      <c r="B307" s="815"/>
      <c r="C307" s="908" t="s">
        <v>1302</v>
      </c>
      <c r="D307" s="908"/>
      <c r="E307" s="908"/>
      <c r="F307" s="654"/>
      <c r="G307" s="356" t="s">
        <v>23</v>
      </c>
      <c r="H307" s="550"/>
      <c r="I307" s="1044"/>
    </row>
    <row r="308" spans="1:9" ht="15" customHeight="1" x14ac:dyDescent="0.15">
      <c r="A308" s="919"/>
      <c r="B308" s="815"/>
      <c r="C308" s="908"/>
      <c r="D308" s="908"/>
      <c r="E308" s="908"/>
      <c r="F308" s="654"/>
      <c r="G308" s="586" t="s">
        <v>684</v>
      </c>
      <c r="H308" s="550"/>
      <c r="I308" s="1044"/>
    </row>
    <row r="309" spans="1:9" x14ac:dyDescent="0.15">
      <c r="A309" s="919"/>
      <c r="B309" s="815"/>
      <c r="C309" s="908"/>
      <c r="D309" s="908"/>
      <c r="E309" s="908"/>
      <c r="F309" s="654"/>
      <c r="G309" s="587"/>
      <c r="H309" s="550"/>
      <c r="I309" s="1044"/>
    </row>
    <row r="310" spans="1:9" ht="15" x14ac:dyDescent="0.15">
      <c r="A310" s="919"/>
      <c r="B310" s="840"/>
      <c r="C310" s="908"/>
      <c r="D310" s="908"/>
      <c r="E310" s="908"/>
      <c r="F310" s="654"/>
      <c r="G310" s="356" t="s">
        <v>685</v>
      </c>
      <c r="H310" s="550"/>
      <c r="I310" s="1044"/>
    </row>
    <row r="311" spans="1:9" ht="16.5" customHeight="1" x14ac:dyDescent="0.15">
      <c r="A311" s="326"/>
      <c r="B311" s="133"/>
      <c r="C311" s="709" t="s">
        <v>471</v>
      </c>
      <c r="D311" s="709"/>
      <c r="E311" s="709"/>
      <c r="F311" s="709"/>
      <c r="G311" s="295" t="s">
        <v>196</v>
      </c>
      <c r="H311" s="87">
        <f>SUM(H303:H310)/2</f>
        <v>0</v>
      </c>
      <c r="I311" s="88"/>
    </row>
    <row r="312" spans="1:9" x14ac:dyDescent="0.15">
      <c r="A312" s="136"/>
      <c r="I312" s="96"/>
    </row>
    <row r="313" spans="1:9" x14ac:dyDescent="0.15">
      <c r="A313" s="136"/>
      <c r="I313" s="96"/>
    </row>
    <row r="314" spans="1:9" ht="15" thickBot="1" x14ac:dyDescent="0.2">
      <c r="A314" s="136"/>
      <c r="I314" s="96"/>
    </row>
    <row r="315" spans="1:9" ht="15" thickBot="1" x14ac:dyDescent="0.2">
      <c r="A315" s="1241" t="s">
        <v>1303</v>
      </c>
      <c r="B315" s="1242"/>
      <c r="C315" s="1242"/>
      <c r="D315" s="1242"/>
      <c r="E315" s="1243"/>
      <c r="G315" s="95"/>
      <c r="H315" s="152"/>
      <c r="I315" s="155"/>
    </row>
    <row r="316" spans="1:9" ht="61" thickBot="1" x14ac:dyDescent="0.2">
      <c r="A316" s="195"/>
      <c r="B316" s="168" t="s">
        <v>18</v>
      </c>
      <c r="C316" s="168" t="s">
        <v>97</v>
      </c>
      <c r="D316" s="168" t="s">
        <v>148</v>
      </c>
      <c r="E316" s="169" t="s">
        <v>230</v>
      </c>
      <c r="G316" s="95"/>
      <c r="H316" s="152"/>
      <c r="I316" s="155"/>
    </row>
    <row r="317" spans="1:9" ht="30" x14ac:dyDescent="0.15">
      <c r="A317" s="182" t="s">
        <v>1304</v>
      </c>
      <c r="B317" s="137">
        <f>$H$29</f>
        <v>0</v>
      </c>
      <c r="C317" s="137"/>
      <c r="D317" s="137"/>
      <c r="E317" s="202"/>
      <c r="G317" s="95"/>
      <c r="H317" s="152"/>
      <c r="I317" s="155"/>
    </row>
    <row r="318" spans="1:9" ht="45" x14ac:dyDescent="0.15">
      <c r="A318" s="183" t="s">
        <v>1305</v>
      </c>
      <c r="B318" s="138">
        <f>$H$48</f>
        <v>0</v>
      </c>
      <c r="C318" s="138"/>
      <c r="D318" s="138"/>
      <c r="E318" s="203"/>
      <c r="G318" s="95"/>
      <c r="H318" s="152"/>
      <c r="I318" s="155"/>
    </row>
    <row r="319" spans="1:9" ht="30" x14ac:dyDescent="0.15">
      <c r="A319" s="183" t="s">
        <v>1306</v>
      </c>
      <c r="B319" s="138">
        <f>$H$65</f>
        <v>0</v>
      </c>
      <c r="C319" s="138"/>
      <c r="D319" s="138"/>
      <c r="E319" s="203"/>
      <c r="G319" s="95"/>
      <c r="H319" s="152"/>
      <c r="I319" s="155"/>
    </row>
    <row r="320" spans="1:9" ht="45" x14ac:dyDescent="0.15">
      <c r="A320" s="183" t="s">
        <v>1307</v>
      </c>
      <c r="B320" s="138">
        <f>$H$78</f>
        <v>0</v>
      </c>
      <c r="C320" s="138"/>
      <c r="D320" s="138"/>
      <c r="E320" s="203"/>
      <c r="G320" s="95"/>
      <c r="H320" s="152"/>
      <c r="I320" s="155"/>
    </row>
    <row r="321" spans="1:9" ht="15" x14ac:dyDescent="0.15">
      <c r="A321" s="183" t="s">
        <v>232</v>
      </c>
      <c r="B321" s="138">
        <f>$H$93</f>
        <v>0</v>
      </c>
      <c r="C321" s="138"/>
      <c r="D321" s="138"/>
      <c r="E321" s="203"/>
      <c r="G321" s="95"/>
      <c r="H321" s="152"/>
      <c r="I321" s="155"/>
    </row>
    <row r="322" spans="1:9" ht="15" x14ac:dyDescent="0.15">
      <c r="A322" s="183" t="s">
        <v>235</v>
      </c>
      <c r="B322" s="138">
        <f>$H$108</f>
        <v>0</v>
      </c>
      <c r="C322" s="138"/>
      <c r="D322" s="138"/>
      <c r="E322" s="203"/>
      <c r="G322" s="95"/>
      <c r="H322" s="152"/>
      <c r="I322" s="155"/>
    </row>
    <row r="323" spans="1:9" ht="15" x14ac:dyDescent="0.15">
      <c r="A323" s="183" t="s">
        <v>236</v>
      </c>
      <c r="B323" s="138">
        <f>$H$123</f>
        <v>0</v>
      </c>
      <c r="C323" s="138"/>
      <c r="D323" s="138"/>
      <c r="E323" s="203"/>
      <c r="G323" s="95"/>
      <c r="H323" s="152"/>
      <c r="I323" s="155"/>
    </row>
    <row r="324" spans="1:9" ht="15" x14ac:dyDescent="0.15">
      <c r="A324" s="184" t="s">
        <v>692</v>
      </c>
      <c r="B324" s="140"/>
      <c r="C324" s="140">
        <f>$H$136</f>
        <v>0</v>
      </c>
      <c r="D324" s="140"/>
      <c r="E324" s="204"/>
      <c r="G324" s="95"/>
      <c r="H324" s="152"/>
      <c r="I324" s="155"/>
    </row>
    <row r="325" spans="1:9" ht="15" x14ac:dyDescent="0.15">
      <c r="A325" s="184" t="s">
        <v>238</v>
      </c>
      <c r="B325" s="140"/>
      <c r="C325" s="140">
        <f>$H$151</f>
        <v>0</v>
      </c>
      <c r="D325" s="140"/>
      <c r="E325" s="204"/>
      <c r="G325" s="95"/>
      <c r="H325" s="152"/>
      <c r="I325" s="155"/>
    </row>
    <row r="326" spans="1:9" ht="30" x14ac:dyDescent="0.15">
      <c r="A326" s="184" t="s">
        <v>239</v>
      </c>
      <c r="B326" s="140"/>
      <c r="C326" s="140">
        <f>$H$172</f>
        <v>0</v>
      </c>
      <c r="D326" s="140"/>
      <c r="E326" s="204"/>
      <c r="G326" s="95"/>
      <c r="H326" s="152"/>
      <c r="I326" s="155"/>
    </row>
    <row r="327" spans="1:9" ht="15" x14ac:dyDescent="0.15">
      <c r="A327" s="184" t="s">
        <v>240</v>
      </c>
      <c r="B327" s="140"/>
      <c r="C327" s="140">
        <f>$H$188</f>
        <v>0</v>
      </c>
      <c r="D327" s="140"/>
      <c r="E327" s="204"/>
      <c r="G327" s="95"/>
      <c r="H327" s="152"/>
      <c r="I327" s="155"/>
    </row>
    <row r="328" spans="1:9" ht="15" x14ac:dyDescent="0.15">
      <c r="A328" s="184" t="s">
        <v>241</v>
      </c>
      <c r="B328" s="140"/>
      <c r="C328" s="140">
        <f>$H$212</f>
        <v>0</v>
      </c>
      <c r="D328" s="140"/>
      <c r="E328" s="204"/>
      <c r="G328" s="95"/>
      <c r="H328" s="152"/>
      <c r="I328" s="155"/>
    </row>
    <row r="329" spans="1:9" ht="30" x14ac:dyDescent="0.15">
      <c r="A329" s="205" t="s">
        <v>1308</v>
      </c>
      <c r="B329" s="206"/>
      <c r="C329" s="206"/>
      <c r="D329" s="206">
        <f>$H$234</f>
        <v>0</v>
      </c>
      <c r="E329" s="207"/>
      <c r="G329" s="95"/>
      <c r="H329" s="152"/>
      <c r="I329" s="155"/>
    </row>
    <row r="330" spans="1:9" ht="30" x14ac:dyDescent="0.15">
      <c r="A330" s="205" t="s">
        <v>1887</v>
      </c>
      <c r="B330" s="206"/>
      <c r="C330" s="206"/>
      <c r="D330" s="206">
        <f>$H$243</f>
        <v>0</v>
      </c>
      <c r="E330" s="207"/>
      <c r="G330" s="95"/>
      <c r="H330" s="152"/>
      <c r="I330" s="155"/>
    </row>
    <row r="331" spans="1:9" ht="15" x14ac:dyDescent="0.15">
      <c r="A331" s="205" t="s">
        <v>229</v>
      </c>
      <c r="B331" s="206"/>
      <c r="C331" s="206"/>
      <c r="D331" s="206">
        <f>$H$261</f>
        <v>0</v>
      </c>
      <c r="E331" s="207"/>
      <c r="G331" s="95"/>
      <c r="H331" s="152"/>
      <c r="I331" s="155"/>
    </row>
    <row r="332" spans="1:9" ht="15" x14ac:dyDescent="0.15">
      <c r="A332" s="205" t="s">
        <v>1205</v>
      </c>
      <c r="B332" s="206"/>
      <c r="C332" s="206"/>
      <c r="D332" s="206">
        <f>$H$286</f>
        <v>0</v>
      </c>
      <c r="E332" s="207"/>
      <c r="G332" s="95"/>
      <c r="H332" s="152"/>
      <c r="I332" s="155"/>
    </row>
    <row r="333" spans="1:9" ht="30" x14ac:dyDescent="0.15">
      <c r="A333" s="186" t="s">
        <v>697</v>
      </c>
      <c r="B333" s="208"/>
      <c r="C333" s="208"/>
      <c r="D333" s="208"/>
      <c r="E333" s="141">
        <f>$H$301</f>
        <v>0</v>
      </c>
      <c r="G333" s="95"/>
      <c r="H333" s="152"/>
      <c r="I333" s="155"/>
    </row>
    <row r="334" spans="1:9" ht="16" thickBot="1" x14ac:dyDescent="0.2">
      <c r="A334" s="187" t="s">
        <v>506</v>
      </c>
      <c r="B334" s="209"/>
      <c r="C334" s="209"/>
      <c r="D334" s="209"/>
      <c r="E334" s="142">
        <f>$H$311</f>
        <v>0</v>
      </c>
      <c r="G334" s="95"/>
      <c r="H334" s="152"/>
      <c r="I334" s="155"/>
    </row>
    <row r="335" spans="1:9" x14ac:dyDescent="0.15">
      <c r="A335" s="136"/>
      <c r="I335" s="96"/>
    </row>
    <row r="336" spans="1:9" x14ac:dyDescent="0.15">
      <c r="A336" s="136"/>
      <c r="I336" s="96"/>
    </row>
    <row r="337" spans="1:9" x14ac:dyDescent="0.15">
      <c r="A337" s="136"/>
      <c r="I337" s="96"/>
    </row>
    <row r="338" spans="1:9" x14ac:dyDescent="0.15">
      <c r="A338" s="136"/>
      <c r="I338" s="96"/>
    </row>
    <row r="339" spans="1:9" ht="15" thickBot="1" x14ac:dyDescent="0.2">
      <c r="A339" s="143"/>
      <c r="B339" s="127"/>
      <c r="C339" s="323"/>
      <c r="D339" s="323"/>
      <c r="E339" s="323"/>
      <c r="F339" s="323"/>
      <c r="G339" s="323"/>
      <c r="H339" s="128"/>
      <c r="I339" s="129"/>
    </row>
  </sheetData>
  <sheetProtection algorithmName="SHA-512" hashValue="lL3aLsXL6w2tASDNUhqybgqqhv/BXOhAim7HN1N5RUpZ0y872DuWyHmoKVhGmI5ctVuV7TxpGRqao4zc6ecmiA==" saltValue="fGxrSzOjeh9ORpqaxvhxvQ==" spinCount="100000" sheet="1" selectLockedCells="1"/>
  <mergeCells count="357">
    <mergeCell ref="A1:I4"/>
    <mergeCell ref="A5:A6"/>
    <mergeCell ref="B5:B6"/>
    <mergeCell ref="C5:F6"/>
    <mergeCell ref="G5:G6"/>
    <mergeCell ref="H5:H6"/>
    <mergeCell ref="I5:I6"/>
    <mergeCell ref="A7:G9"/>
    <mergeCell ref="H7:H9"/>
    <mergeCell ref="I7:I9"/>
    <mergeCell ref="A10:A28"/>
    <mergeCell ref="B10:B28"/>
    <mergeCell ref="C10:F13"/>
    <mergeCell ref="G10:G13"/>
    <mergeCell ref="H10:H13"/>
    <mergeCell ref="I10:I13"/>
    <mergeCell ref="C14:F17"/>
    <mergeCell ref="H21:H22"/>
    <mergeCell ref="I21:I22"/>
    <mergeCell ref="D23:F24"/>
    <mergeCell ref="G23:G24"/>
    <mergeCell ref="H23:H24"/>
    <mergeCell ref="I23:I24"/>
    <mergeCell ref="H14:H17"/>
    <mergeCell ref="I14:I17"/>
    <mergeCell ref="C18:C24"/>
    <mergeCell ref="D18:F18"/>
    <mergeCell ref="D19:F20"/>
    <mergeCell ref="G19:G20"/>
    <mergeCell ref="H19:H20"/>
    <mergeCell ref="I19:I20"/>
    <mergeCell ref="D21:F22"/>
    <mergeCell ref="G21:G22"/>
    <mergeCell ref="C25:F28"/>
    <mergeCell ref="H25:H28"/>
    <mergeCell ref="I25:I28"/>
    <mergeCell ref="C29:F29"/>
    <mergeCell ref="A30:A47"/>
    <mergeCell ref="B30:B47"/>
    <mergeCell ref="C30:F32"/>
    <mergeCell ref="G30:G32"/>
    <mergeCell ref="H30:H32"/>
    <mergeCell ref="I30:I32"/>
    <mergeCell ref="C40:F43"/>
    <mergeCell ref="H40:H43"/>
    <mergeCell ref="I40:I43"/>
    <mergeCell ref="G41:G42"/>
    <mergeCell ref="C44:F47"/>
    <mergeCell ref="H44:H47"/>
    <mergeCell ref="I44:I47"/>
    <mergeCell ref="G45:G46"/>
    <mergeCell ref="C33:F35"/>
    <mergeCell ref="H33:H35"/>
    <mergeCell ref="I33:I35"/>
    <mergeCell ref="C36:F39"/>
    <mergeCell ref="H36:H39"/>
    <mergeCell ref="I36:I39"/>
    <mergeCell ref="G37:G38"/>
    <mergeCell ref="C48:F48"/>
    <mergeCell ref="A49:A64"/>
    <mergeCell ref="B49:B64"/>
    <mergeCell ref="C49:F51"/>
    <mergeCell ref="G49:G51"/>
    <mergeCell ref="H49:H51"/>
    <mergeCell ref="C61:C64"/>
    <mergeCell ref="D61:F61"/>
    <mergeCell ref="D62:F62"/>
    <mergeCell ref="D63:F63"/>
    <mergeCell ref="D64:F64"/>
    <mergeCell ref="C65:F65"/>
    <mergeCell ref="A66:A77"/>
    <mergeCell ref="B66:B77"/>
    <mergeCell ref="C66:F67"/>
    <mergeCell ref="G66:G67"/>
    <mergeCell ref="C75:F77"/>
    <mergeCell ref="I49:I51"/>
    <mergeCell ref="C52:F56"/>
    <mergeCell ref="H52:H56"/>
    <mergeCell ref="I52:I56"/>
    <mergeCell ref="G53:G54"/>
    <mergeCell ref="C57:C60"/>
    <mergeCell ref="D57:F57"/>
    <mergeCell ref="D58:F58"/>
    <mergeCell ref="D59:F59"/>
    <mergeCell ref="D60:F60"/>
    <mergeCell ref="H75:H77"/>
    <mergeCell ref="I75:I77"/>
    <mergeCell ref="C78:F78"/>
    <mergeCell ref="A79:G81"/>
    <mergeCell ref="H79:H80"/>
    <mergeCell ref="I79:I81"/>
    <mergeCell ref="H66:H67"/>
    <mergeCell ref="I66:I67"/>
    <mergeCell ref="C68:F70"/>
    <mergeCell ref="H68:H70"/>
    <mergeCell ref="I68:I70"/>
    <mergeCell ref="C71:F74"/>
    <mergeCell ref="H71:H74"/>
    <mergeCell ref="I71:I74"/>
    <mergeCell ref="G72:G73"/>
    <mergeCell ref="A82:G83"/>
    <mergeCell ref="H82:H83"/>
    <mergeCell ref="I82:I83"/>
    <mergeCell ref="A84:A92"/>
    <mergeCell ref="B84:B92"/>
    <mergeCell ref="C84:F86"/>
    <mergeCell ref="G84:G86"/>
    <mergeCell ref="H84:H86"/>
    <mergeCell ref="I84:I86"/>
    <mergeCell ref="C87:F89"/>
    <mergeCell ref="H87:H89"/>
    <mergeCell ref="I87:I89"/>
    <mergeCell ref="C90:E92"/>
    <mergeCell ref="C93:F93"/>
    <mergeCell ref="A94:A107"/>
    <mergeCell ref="B94:B107"/>
    <mergeCell ref="C94:F97"/>
    <mergeCell ref="G94:G97"/>
    <mergeCell ref="H94:H97"/>
    <mergeCell ref="I94:I97"/>
    <mergeCell ref="C104:C107"/>
    <mergeCell ref="D104:F104"/>
    <mergeCell ref="D105:F105"/>
    <mergeCell ref="D106:F106"/>
    <mergeCell ref="D107:F107"/>
    <mergeCell ref="C108:F108"/>
    <mergeCell ref="C98:F100"/>
    <mergeCell ref="H98:H100"/>
    <mergeCell ref="I98:I100"/>
    <mergeCell ref="C101:F103"/>
    <mergeCell ref="H101:H103"/>
    <mergeCell ref="I101:I103"/>
    <mergeCell ref="A124:G124"/>
    <mergeCell ref="A125:A135"/>
    <mergeCell ref="B125:B135"/>
    <mergeCell ref="C125:F125"/>
    <mergeCell ref="C126:F129"/>
    <mergeCell ref="H126:H129"/>
    <mergeCell ref="H133:H134"/>
    <mergeCell ref="H117:H119"/>
    <mergeCell ref="I117:I119"/>
    <mergeCell ref="C120:F122"/>
    <mergeCell ref="H120:H122"/>
    <mergeCell ref="I120:I122"/>
    <mergeCell ref="C123:F123"/>
    <mergeCell ref="A109:A122"/>
    <mergeCell ref="B109:B122"/>
    <mergeCell ref="C109:F111"/>
    <mergeCell ref="G109:G111"/>
    <mergeCell ref="H109:H111"/>
    <mergeCell ref="I109:I111"/>
    <mergeCell ref="C112:E116"/>
    <mergeCell ref="H112:H116"/>
    <mergeCell ref="I112:I116"/>
    <mergeCell ref="C117:F119"/>
    <mergeCell ref="I126:I129"/>
    <mergeCell ref="G127:G128"/>
    <mergeCell ref="C130:C135"/>
    <mergeCell ref="D130:F130"/>
    <mergeCell ref="D131:F132"/>
    <mergeCell ref="G131:G132"/>
    <mergeCell ref="H131:H132"/>
    <mergeCell ref="I131:I132"/>
    <mergeCell ref="D133:F134"/>
    <mergeCell ref="G133:G134"/>
    <mergeCell ref="H140:H143"/>
    <mergeCell ref="I140:I143"/>
    <mergeCell ref="G141:G142"/>
    <mergeCell ref="C144:F146"/>
    <mergeCell ref="H144:H146"/>
    <mergeCell ref="I144:I146"/>
    <mergeCell ref="I133:I134"/>
    <mergeCell ref="D135:F135"/>
    <mergeCell ref="C136:F136"/>
    <mergeCell ref="C137:F139"/>
    <mergeCell ref="G137:G139"/>
    <mergeCell ref="H137:H139"/>
    <mergeCell ref="I137:I139"/>
    <mergeCell ref="C140:F143"/>
    <mergeCell ref="C147:F150"/>
    <mergeCell ref="H147:H150"/>
    <mergeCell ref="I147:I150"/>
    <mergeCell ref="G148:G149"/>
    <mergeCell ref="C151:F151"/>
    <mergeCell ref="A152:A171"/>
    <mergeCell ref="B152:B171"/>
    <mergeCell ref="C152:F154"/>
    <mergeCell ref="G152:G154"/>
    <mergeCell ref="H152:H154"/>
    <mergeCell ref="A137:A150"/>
    <mergeCell ref="B137:B150"/>
    <mergeCell ref="C165:F167"/>
    <mergeCell ref="H165:H167"/>
    <mergeCell ref="I165:I167"/>
    <mergeCell ref="C168:F171"/>
    <mergeCell ref="H168:H171"/>
    <mergeCell ref="I168:I171"/>
    <mergeCell ref="I152:I154"/>
    <mergeCell ref="C155:E159"/>
    <mergeCell ref="H155:H159"/>
    <mergeCell ref="I155:I159"/>
    <mergeCell ref="C160:E164"/>
    <mergeCell ref="H160:H164"/>
    <mergeCell ref="I160:I164"/>
    <mergeCell ref="I173:I175"/>
    <mergeCell ref="C176:F178"/>
    <mergeCell ref="H176:H178"/>
    <mergeCell ref="I176:I178"/>
    <mergeCell ref="C179:F181"/>
    <mergeCell ref="H179:H181"/>
    <mergeCell ref="I179:I181"/>
    <mergeCell ref="C172:F172"/>
    <mergeCell ref="A173:A187"/>
    <mergeCell ref="B173:B187"/>
    <mergeCell ref="C173:F175"/>
    <mergeCell ref="G173:G175"/>
    <mergeCell ref="H173:H175"/>
    <mergeCell ref="C182:F184"/>
    <mergeCell ref="C185:F187"/>
    <mergeCell ref="H185:H187"/>
    <mergeCell ref="I185:I187"/>
    <mergeCell ref="C188:F188"/>
    <mergeCell ref="A189:A211"/>
    <mergeCell ref="B189:B211"/>
    <mergeCell ref="C189:F191"/>
    <mergeCell ref="G189:G191"/>
    <mergeCell ref="H189:H191"/>
    <mergeCell ref="I189:I191"/>
    <mergeCell ref="C192:F195"/>
    <mergeCell ref="H192:H195"/>
    <mergeCell ref="C208:F211"/>
    <mergeCell ref="H208:H211"/>
    <mergeCell ref="I208:I211"/>
    <mergeCell ref="H204:H207"/>
    <mergeCell ref="C212:F212"/>
    <mergeCell ref="A213:G215"/>
    <mergeCell ref="H213:H215"/>
    <mergeCell ref="I213:I215"/>
    <mergeCell ref="I192:I195"/>
    <mergeCell ref="C196:F199"/>
    <mergeCell ref="H196:H199"/>
    <mergeCell ref="I196:I199"/>
    <mergeCell ref="C200:F203"/>
    <mergeCell ref="C204:F207"/>
    <mergeCell ref="C222:F224"/>
    <mergeCell ref="H222:H224"/>
    <mergeCell ref="I222:I224"/>
    <mergeCell ref="C225:F228"/>
    <mergeCell ref="H225:H228"/>
    <mergeCell ref="I225:I228"/>
    <mergeCell ref="G226:G227"/>
    <mergeCell ref="A216:A233"/>
    <mergeCell ref="B216:B233"/>
    <mergeCell ref="C216:F217"/>
    <mergeCell ref="G216:G217"/>
    <mergeCell ref="H216:H217"/>
    <mergeCell ref="I216:I217"/>
    <mergeCell ref="C218:F221"/>
    <mergeCell ref="H218:H221"/>
    <mergeCell ref="I218:I221"/>
    <mergeCell ref="G219:G220"/>
    <mergeCell ref="A244:A260"/>
    <mergeCell ref="B244:B260"/>
    <mergeCell ref="C244:F245"/>
    <mergeCell ref="G244:G245"/>
    <mergeCell ref="H244:H245"/>
    <mergeCell ref="C229:F233"/>
    <mergeCell ref="H229:H233"/>
    <mergeCell ref="I229:I233"/>
    <mergeCell ref="G230:G232"/>
    <mergeCell ref="C234:F234"/>
    <mergeCell ref="A235:A242"/>
    <mergeCell ref="B235:B242"/>
    <mergeCell ref="C235:F237"/>
    <mergeCell ref="G235:G237"/>
    <mergeCell ref="H235:H237"/>
    <mergeCell ref="I244:I245"/>
    <mergeCell ref="C246:F250"/>
    <mergeCell ref="G246:G247"/>
    <mergeCell ref="H246:H250"/>
    <mergeCell ref="I246:I250"/>
    <mergeCell ref="G248:G249"/>
    <mergeCell ref="I235:I237"/>
    <mergeCell ref="C238:F242"/>
    <mergeCell ref="H238:H242"/>
    <mergeCell ref="I238:I242"/>
    <mergeCell ref="C243:F243"/>
    <mergeCell ref="C251:F255"/>
    <mergeCell ref="G251:G252"/>
    <mergeCell ref="H251:H255"/>
    <mergeCell ref="I251:I255"/>
    <mergeCell ref="G253:G254"/>
    <mergeCell ref="C256:F260"/>
    <mergeCell ref="H256:H260"/>
    <mergeCell ref="I256:I260"/>
    <mergeCell ref="G258:G259"/>
    <mergeCell ref="C261:F261"/>
    <mergeCell ref="A262:A285"/>
    <mergeCell ref="B262:B285"/>
    <mergeCell ref="C262:F263"/>
    <mergeCell ref="G262:G263"/>
    <mergeCell ref="H262:H263"/>
    <mergeCell ref="C274:C277"/>
    <mergeCell ref="D274:F274"/>
    <mergeCell ref="D275:F275"/>
    <mergeCell ref="D276:F276"/>
    <mergeCell ref="D277:F277"/>
    <mergeCell ref="C278:F282"/>
    <mergeCell ref="H278:H282"/>
    <mergeCell ref="I278:I282"/>
    <mergeCell ref="G279:G280"/>
    <mergeCell ref="C283:F285"/>
    <mergeCell ref="H283:H285"/>
    <mergeCell ref="I283:I285"/>
    <mergeCell ref="I262:I263"/>
    <mergeCell ref="C264:F268"/>
    <mergeCell ref="H264:H268"/>
    <mergeCell ref="I264:I268"/>
    <mergeCell ref="G265:G267"/>
    <mergeCell ref="C269:F273"/>
    <mergeCell ref="H269:H273"/>
    <mergeCell ref="I269:I273"/>
    <mergeCell ref="G270:G272"/>
    <mergeCell ref="C286:F286"/>
    <mergeCell ref="A287:G289"/>
    <mergeCell ref="H287:H289"/>
    <mergeCell ref="I287:I289"/>
    <mergeCell ref="A290:A300"/>
    <mergeCell ref="B290:B300"/>
    <mergeCell ref="C290:F291"/>
    <mergeCell ref="G290:G291"/>
    <mergeCell ref="H290:H291"/>
    <mergeCell ref="I290:I291"/>
    <mergeCell ref="C292:F296"/>
    <mergeCell ref="H292:H296"/>
    <mergeCell ref="I292:I296"/>
    <mergeCell ref="J293:M296"/>
    <mergeCell ref="G294:G295"/>
    <mergeCell ref="C297:F300"/>
    <mergeCell ref="H297:H300"/>
    <mergeCell ref="I297:I300"/>
    <mergeCell ref="G298:G299"/>
    <mergeCell ref="H307:H310"/>
    <mergeCell ref="I307:I310"/>
    <mergeCell ref="G308:G309"/>
    <mergeCell ref="C311:F311"/>
    <mergeCell ref="A315:E315"/>
    <mergeCell ref="C301:F301"/>
    <mergeCell ref="A302:A310"/>
    <mergeCell ref="B302:B310"/>
    <mergeCell ref="C302:F302"/>
    <mergeCell ref="C303:C306"/>
    <mergeCell ref="D303:F303"/>
    <mergeCell ref="D304:F304"/>
    <mergeCell ref="D305:F305"/>
    <mergeCell ref="D306:F306"/>
    <mergeCell ref="C307:F310"/>
  </mergeCells>
  <conditionalFormatting sqref="H304">
    <cfRule type="expression" priority="1">
      <formula>COUNTIF(I5:I10,"Complete")=3</formula>
    </cfRule>
    <cfRule type="cellIs" dxfId="125" priority="2" operator="greaterThan">
      <formula>0</formula>
    </cfRule>
    <cfRule type="containsText" dxfId="124" priority="3" operator="containsText" text="0">
      <formula>NOT(ISERROR(SEARCH("0",H304)))</formula>
    </cfRule>
  </conditionalFormatting>
  <conditionalFormatting sqref="H140:H141">
    <cfRule type="expression" priority="4">
      <formula>COUNTIF(I1048499:I1048501,"Complete")=3</formula>
    </cfRule>
    <cfRule type="cellIs" dxfId="123" priority="5" operator="greaterThan">
      <formula>0</formula>
    </cfRule>
    <cfRule type="containsText" dxfId="122" priority="6" operator="containsText" text="0">
      <formula>NOT(ISERROR(SEARCH("0",H140)))</formula>
    </cfRule>
  </conditionalFormatting>
  <conditionalFormatting sqref="H307:H308">
    <cfRule type="expression" priority="7">
      <formula>COUNTIF(I14:I16,"Complete")=3</formula>
    </cfRule>
    <cfRule type="cellIs" dxfId="121" priority="8" operator="greaterThan">
      <formula>0</formula>
    </cfRule>
    <cfRule type="containsText" dxfId="120" priority="9" operator="containsText" text="0">
      <formula>NOT(ISERROR(SEARCH("0",H307)))</formula>
    </cfRule>
  </conditionalFormatting>
  <conditionalFormatting sqref="H238:H242">
    <cfRule type="expression" priority="10">
      <formula>COUNTIF(I2:I1048576,"Complete")=3</formula>
    </cfRule>
    <cfRule type="cellIs" dxfId="119" priority="11" operator="greaterThan">
      <formula>0</formula>
    </cfRule>
    <cfRule type="containsText" dxfId="118" priority="12" operator="containsText" text="0">
      <formula>NOT(ISERROR(SEARCH("0",H238)))</formula>
    </cfRule>
  </conditionalFormatting>
  <conditionalFormatting sqref="H259:H260">
    <cfRule type="expression" priority="13">
      <formula>COUNTIF(I2:I4,"Complete")=3</formula>
    </cfRule>
    <cfRule type="cellIs" dxfId="117" priority="14" operator="greaterThan">
      <formula>0</formula>
    </cfRule>
    <cfRule type="containsText" dxfId="116" priority="15" operator="containsText" text="0">
      <formula>NOT(ISERROR(SEARCH("0",H259)))</formula>
    </cfRule>
  </conditionalFormatting>
  <conditionalFormatting sqref="H233">
    <cfRule type="expression" priority="16">
      <formula>COUNTIF(I1048569:I1048571,"Complete")=3</formula>
    </cfRule>
    <cfRule type="cellIs" dxfId="115" priority="17" operator="greaterThan">
      <formula>0</formula>
    </cfRule>
    <cfRule type="containsText" dxfId="114" priority="18" operator="containsText" text="0">
      <formula>NOT(ISERROR(SEARCH("0",H233)))</formula>
    </cfRule>
  </conditionalFormatting>
  <conditionalFormatting sqref="H227:H230">
    <cfRule type="expression" priority="19">
      <formula>COUNTIF(I1048565:I1048567,"Complete")=3</formula>
    </cfRule>
    <cfRule type="cellIs" dxfId="113" priority="20" operator="greaterThan">
      <formula>0</formula>
    </cfRule>
    <cfRule type="containsText" dxfId="112" priority="21" operator="containsText" text="0">
      <formula>NOT(ISERROR(SEARCH("0",H227)))</formula>
    </cfRule>
  </conditionalFormatting>
  <conditionalFormatting sqref="H303">
    <cfRule type="expression" priority="22">
      <formula>COUNTIF(I5:I5,"Complete")=3</formula>
    </cfRule>
    <cfRule type="cellIs" dxfId="111" priority="23" operator="greaterThan">
      <formula>0</formula>
    </cfRule>
    <cfRule type="containsText" dxfId="110" priority="24" operator="containsText" text="0">
      <formula>NOT(ISERROR(SEARCH("0",H303)))</formula>
    </cfRule>
  </conditionalFormatting>
  <conditionalFormatting sqref="H264:H266">
    <cfRule type="expression" priority="25">
      <formula>COUNTIF(I2:I4,"Complete")=3</formula>
    </cfRule>
    <cfRule type="cellIs" dxfId="109" priority="26" operator="greaterThan">
      <formula>0</formula>
    </cfRule>
    <cfRule type="containsText" dxfId="108" priority="27" operator="containsText" text="0">
      <formula>NOT(ISERROR(SEARCH("0",H264)))</formula>
    </cfRule>
  </conditionalFormatting>
  <conditionalFormatting sqref="H254:H258">
    <cfRule type="expression" priority="28">
      <formula>COUNTIF(I1:I3,"Complete")=3</formula>
    </cfRule>
    <cfRule type="cellIs" dxfId="107" priority="29" operator="greaterThan">
      <formula>0</formula>
    </cfRule>
    <cfRule type="containsText" dxfId="106" priority="30" operator="containsText" text="0">
      <formula>NOT(ISERROR(SEARCH("0",H254)))</formula>
    </cfRule>
  </conditionalFormatting>
  <conditionalFormatting sqref="H58:H64 H73:H77">
    <cfRule type="expression" priority="31">
      <formula>COUNTIF(I1048428:I1048430,"Complete")=3</formula>
    </cfRule>
    <cfRule type="cellIs" dxfId="105" priority="32" operator="greaterThan">
      <formula>0</formula>
    </cfRule>
    <cfRule type="containsText" dxfId="104" priority="33" operator="containsText" text="0">
      <formula>NOT(ISERROR(SEARCH("0",H58)))</formula>
    </cfRule>
  </conditionalFormatting>
  <conditionalFormatting sqref="H131">
    <cfRule type="expression" priority="34">
      <formula>COUNTIF(I1048495:I1048497,"Complete")=3</formula>
    </cfRule>
    <cfRule type="cellIs" dxfId="103" priority="35" operator="greaterThan">
      <formula>0</formula>
    </cfRule>
    <cfRule type="containsText" dxfId="102" priority="36" operator="containsText" text="0">
      <formula>NOT(ISERROR(SEARCH("0",H131)))</formula>
    </cfRule>
  </conditionalFormatting>
  <conditionalFormatting sqref="H218:H219">
    <cfRule type="expression" priority="37">
      <formula>COUNTIF(I1048558:I1048560,"Complete")=3</formula>
    </cfRule>
    <cfRule type="cellIs" dxfId="101" priority="38" operator="greaterThan">
      <formula>0</formula>
    </cfRule>
    <cfRule type="containsText" dxfId="100" priority="39" operator="containsText" text="0">
      <formula>NOT(ISERROR(SEARCH("0",H218)))</formula>
    </cfRule>
  </conditionalFormatting>
  <conditionalFormatting sqref="H54:H57">
    <cfRule type="expression" priority="40">
      <formula>COUNTIF(I1048424:I1048426,"Complete")=3</formula>
    </cfRule>
    <cfRule type="cellIs" dxfId="99" priority="41" operator="greaterThan">
      <formula>0</formula>
    </cfRule>
    <cfRule type="containsText" dxfId="98" priority="42" operator="containsText" text="0">
      <formula>NOT(ISERROR(SEARCH("0",H54)))</formula>
    </cfRule>
  </conditionalFormatting>
  <conditionalFormatting sqref="H246:H248">
    <cfRule type="expression" priority="43">
      <formula>COUNTIF(I1:I3,"Complete")=3</formula>
    </cfRule>
    <cfRule type="cellIs" dxfId="97" priority="44" operator="greaterThan">
      <formula>0</formula>
    </cfRule>
    <cfRule type="containsText" dxfId="96" priority="45" operator="containsText" text="0">
      <formula>NOT(ISERROR(SEARCH("0",H246)))</formula>
    </cfRule>
  </conditionalFormatting>
  <conditionalFormatting sqref="H249:H253">
    <cfRule type="expression" priority="46">
      <formula>COUNTIF(I1:I3,"Complete")=3</formula>
    </cfRule>
    <cfRule type="cellIs" dxfId="95" priority="47" operator="greaterThan">
      <formula>0</formula>
    </cfRule>
    <cfRule type="containsText" dxfId="94" priority="48" operator="containsText" text="0">
      <formula>NOT(ISERROR(SEARCH("0",H249)))</formula>
    </cfRule>
  </conditionalFormatting>
  <conditionalFormatting sqref="H126:H127">
    <cfRule type="expression" priority="49">
      <formula>COUNTIF(I1048490:I1048492,"Complete")=3</formula>
    </cfRule>
    <cfRule type="cellIs" dxfId="93" priority="50" operator="greaterThan">
      <formula>0</formula>
    </cfRule>
    <cfRule type="containsText" dxfId="92" priority="51" operator="containsText" text="0">
      <formula>NOT(ISERROR(SEARCH("0",H126)))</formula>
    </cfRule>
  </conditionalFormatting>
  <conditionalFormatting sqref="H220:H226">
    <cfRule type="expression" priority="52">
      <formula>COUNTIF(I1048559:I1048561,"Complete")=3</formula>
    </cfRule>
    <cfRule type="cellIs" dxfId="91" priority="53" operator="greaterThan">
      <formula>0</formula>
    </cfRule>
    <cfRule type="containsText" dxfId="90" priority="54" operator="containsText" text="0">
      <formula>NOT(ISERROR(SEARCH("0",H220)))</formula>
    </cfRule>
  </conditionalFormatting>
  <conditionalFormatting sqref="H309:H310">
    <cfRule type="expression" priority="55">
      <formula>COUNTIF(I15:I17,"Complete")=3</formula>
    </cfRule>
    <cfRule type="cellIs" dxfId="89" priority="56" operator="greaterThan">
      <formula>0</formula>
    </cfRule>
    <cfRule type="containsText" dxfId="88" priority="57" operator="containsText" text="0">
      <formula>NOT(ISERROR(SEARCH("0",H309)))</formula>
    </cfRule>
  </conditionalFormatting>
  <conditionalFormatting sqref="H305">
    <cfRule type="expression" priority="58">
      <formula>COUNTIF(I5:I14,"Complete")=3</formula>
    </cfRule>
    <cfRule type="cellIs" dxfId="87" priority="59" operator="greaterThan">
      <formula>0</formula>
    </cfRule>
    <cfRule type="containsText" dxfId="86" priority="60" operator="containsText" text="0">
      <formula>NOT(ISERROR(SEARCH("0",H305)))</formula>
    </cfRule>
  </conditionalFormatting>
  <conditionalFormatting sqref="H299">
    <cfRule type="expression" priority="61">
      <formula>COUNTIF(I5:I10,"Complete")=3</formula>
    </cfRule>
    <cfRule type="cellIs" dxfId="85" priority="62" operator="greaterThan">
      <formula>0</formula>
    </cfRule>
    <cfRule type="containsText" dxfId="84" priority="63" operator="containsText" text="0">
      <formula>NOT(ISERROR(SEARCH("0",H299)))</formula>
    </cfRule>
  </conditionalFormatting>
  <conditionalFormatting sqref="H298">
    <cfRule type="expression" priority="64">
      <formula>COUNTIF(I7:I14,"Complete")=3</formula>
    </cfRule>
    <cfRule type="cellIs" dxfId="83" priority="65" operator="greaterThan">
      <formula>0</formula>
    </cfRule>
    <cfRule type="containsText" dxfId="82" priority="66" operator="containsText" text="0">
      <formula>NOT(ISERROR(SEARCH("0",H298)))</formula>
    </cfRule>
  </conditionalFormatting>
  <conditionalFormatting sqref="H300">
    <cfRule type="expression" priority="67">
      <formula>COUNTIF(I7:I14,"Complete")=3</formula>
    </cfRule>
    <cfRule type="cellIs" dxfId="81" priority="68" operator="greaterThan">
      <formula>0</formula>
    </cfRule>
    <cfRule type="containsText" dxfId="80" priority="69" operator="containsText" text="0">
      <formula>NOT(ISERROR(SEARCH("0",H300)))</formula>
    </cfRule>
  </conditionalFormatting>
  <conditionalFormatting sqref="H292:H295">
    <cfRule type="expression" priority="70">
      <formula>COUNTIF(I1:I3,"Complete")=3</formula>
    </cfRule>
    <cfRule type="cellIs" dxfId="79" priority="71" operator="greaterThan">
      <formula>0</formula>
    </cfRule>
    <cfRule type="containsText" dxfId="78" priority="72" operator="containsText" text="0">
      <formula>NOT(ISERROR(SEARCH("0",H292)))</formula>
    </cfRule>
  </conditionalFormatting>
  <conditionalFormatting sqref="H296">
    <cfRule type="expression" priority="73">
      <formula>COUNTIF(I4:I7,"Complete")=3</formula>
    </cfRule>
    <cfRule type="cellIs" dxfId="77" priority="74" operator="greaterThan">
      <formula>0</formula>
    </cfRule>
    <cfRule type="containsText" dxfId="76" priority="75" operator="containsText" text="0">
      <formula>NOT(ISERROR(SEARCH("0",H296)))</formula>
    </cfRule>
  </conditionalFormatting>
  <conditionalFormatting sqref="H297">
    <cfRule type="expression" priority="76">
      <formula>COUNTIF(I5:I10,"Complete")=3</formula>
    </cfRule>
    <cfRule type="cellIs" dxfId="75" priority="77" operator="greaterThan">
      <formula>0</formula>
    </cfRule>
    <cfRule type="containsText" dxfId="74" priority="78" operator="containsText" text="0">
      <formula>NOT(ISERROR(SEARCH("0",H297)))</formula>
    </cfRule>
  </conditionalFormatting>
  <conditionalFormatting sqref="H306">
    <cfRule type="expression" priority="79">
      <formula>COUNTIF(I7:I15,"Complete")=3</formula>
    </cfRule>
    <cfRule type="cellIs" dxfId="73" priority="80" operator="greaterThan">
      <formula>0</formula>
    </cfRule>
    <cfRule type="containsText" dxfId="72" priority="81" operator="containsText" text="0">
      <formula>NOT(ISERROR(SEARCH("0",H306)))</formula>
    </cfRule>
  </conditionalFormatting>
  <conditionalFormatting sqref="H14:H18">
    <cfRule type="expression" priority="82">
      <formula>COUNTIF(I1048392:I1048394,"Complete")=3</formula>
    </cfRule>
    <cfRule type="cellIs" dxfId="71" priority="83" operator="greaterThan">
      <formula>0</formula>
    </cfRule>
    <cfRule type="containsText" dxfId="70" priority="84" operator="containsText" text="0">
      <formula>NOT(ISERROR(SEARCH("0",H14)))</formula>
    </cfRule>
  </conditionalFormatting>
  <conditionalFormatting sqref="H21">
    <cfRule type="expression" priority="85">
      <formula>COUNTIF(I1048398:I1048400,"Complete")=3</formula>
    </cfRule>
    <cfRule type="cellIs" dxfId="69" priority="86" operator="greaterThan">
      <formula>0</formula>
    </cfRule>
    <cfRule type="containsText" dxfId="68" priority="87" operator="containsText" text="0">
      <formula>NOT(ISERROR(SEARCH("0",H21)))</formula>
    </cfRule>
  </conditionalFormatting>
  <conditionalFormatting sqref="H19">
    <cfRule type="expression" priority="88">
      <formula>COUNTIF(I1048398:I1048400,"Complete")=3</formula>
    </cfRule>
    <cfRule type="cellIs" dxfId="67" priority="89" operator="greaterThan">
      <formula>0</formula>
    </cfRule>
    <cfRule type="containsText" dxfId="66" priority="90" operator="containsText" text="0">
      <formula>NOT(ISERROR(SEARCH("0",H19)))</formula>
    </cfRule>
  </conditionalFormatting>
  <conditionalFormatting sqref="H25:H28 H39:H41">
    <cfRule type="expression" priority="91">
      <formula>COUNTIF(I1048400:I1048402,"Complete")=3</formula>
    </cfRule>
    <cfRule type="cellIs" dxfId="65" priority="92" operator="greaterThan">
      <formula>0</formula>
    </cfRule>
    <cfRule type="containsText" dxfId="64" priority="93" operator="containsText" text="0">
      <formula>NOT(ISERROR(SEARCH("0",H25)))</formula>
    </cfRule>
  </conditionalFormatting>
  <conditionalFormatting sqref="H42:H45">
    <cfRule type="expression" priority="94">
      <formula>COUNTIF(I1048416:I1048418,"Complete")=3</formula>
    </cfRule>
    <cfRule type="cellIs" dxfId="63" priority="95" operator="greaterThan">
      <formula>0</formula>
    </cfRule>
    <cfRule type="containsText" dxfId="62" priority="96" operator="containsText" text="0">
      <formula>NOT(ISERROR(SEARCH("0",H42)))</formula>
    </cfRule>
  </conditionalFormatting>
  <conditionalFormatting sqref="H271:H272">
    <cfRule type="expression" priority="97">
      <formula>COUNTIF(I2:I4,"Complete")=3</formula>
    </cfRule>
    <cfRule type="cellIs" dxfId="61" priority="98" operator="greaterThan">
      <formula>0</formula>
    </cfRule>
    <cfRule type="containsText" dxfId="60" priority="99" operator="containsText" text="0">
      <formula>NOT(ISERROR(SEARCH("0",H271)))</formula>
    </cfRule>
  </conditionalFormatting>
  <conditionalFormatting sqref="H33:H38 H23">
    <cfRule type="expression" priority="100">
      <formula>COUNTIF(I1048399:I1048401,"Complete")=3</formula>
    </cfRule>
    <cfRule type="cellIs" dxfId="59" priority="101" operator="greaterThan">
      <formula>0</formula>
    </cfRule>
    <cfRule type="containsText" dxfId="58" priority="102" operator="containsText" text="0">
      <formula>NOT(ISERROR(SEARCH("0",H23)))</formula>
    </cfRule>
  </conditionalFormatting>
  <conditionalFormatting sqref="H280:H285">
    <cfRule type="expression" priority="103">
      <formula>COUNTIF(I1:I3,"Complete")=3</formula>
    </cfRule>
    <cfRule type="cellIs" dxfId="57" priority="104" operator="greaterThan">
      <formula>0</formula>
    </cfRule>
    <cfRule type="containsText" dxfId="56" priority="105" operator="containsText" text="0">
      <formula>NOT(ISERROR(SEARCH("0",H280)))</formula>
    </cfRule>
  </conditionalFormatting>
  <conditionalFormatting sqref="H68:H72 H52:H53">
    <cfRule type="expression" priority="106">
      <formula>COUNTIF(I1048423:I1048425,"Complete")=3</formula>
    </cfRule>
    <cfRule type="cellIs" dxfId="55" priority="107" operator="greaterThan">
      <formula>0</formula>
    </cfRule>
    <cfRule type="containsText" dxfId="54" priority="108" operator="containsText" text="0">
      <formula>NOT(ISERROR(SEARCH("0",H52)))</formula>
    </cfRule>
  </conditionalFormatting>
  <conditionalFormatting sqref="H46:H47">
    <cfRule type="expression" priority="109">
      <formula>COUNTIF(I1048419:I1048421,"Complete")=3</formula>
    </cfRule>
    <cfRule type="cellIs" dxfId="53" priority="110" operator="greaterThan">
      <formula>0</formula>
    </cfRule>
    <cfRule type="containsText" dxfId="52" priority="111" operator="containsText" text="0">
      <formula>NOT(ISERROR(SEARCH("0",H46)))</formula>
    </cfRule>
  </conditionalFormatting>
  <conditionalFormatting sqref="H275:H279">
    <cfRule type="expression" priority="112">
      <formula>COUNTIF(I2:I4,"Complete")=3</formula>
    </cfRule>
    <cfRule type="cellIs" dxfId="51" priority="113" operator="greaterThan">
      <formula>0</formula>
    </cfRule>
    <cfRule type="containsText" dxfId="50" priority="114" operator="containsText" text="0">
      <formula>NOT(ISERROR(SEARCH("0",H275)))</formula>
    </cfRule>
  </conditionalFormatting>
  <conditionalFormatting sqref="H267:H270">
    <cfRule type="expression" priority="115">
      <formula>COUNTIF(I1:I3,"Complete")=3</formula>
    </cfRule>
    <cfRule type="cellIs" dxfId="49" priority="116" operator="greaterThan">
      <formula>0</formula>
    </cfRule>
    <cfRule type="containsText" dxfId="48" priority="117" operator="containsText" text="0">
      <formula>NOT(ISERROR(SEARCH("0",H267)))</formula>
    </cfRule>
  </conditionalFormatting>
  <conditionalFormatting sqref="H87:H92">
    <cfRule type="expression" priority="118">
      <formula>COUNTIF(I1048453:I1048455,"Complete")=3</formula>
    </cfRule>
    <cfRule type="cellIs" dxfId="47" priority="119" operator="greaterThan">
      <formula>0</formula>
    </cfRule>
    <cfRule type="containsText" dxfId="46" priority="120" operator="containsText" text="0">
      <formula>NOT(ISERROR(SEARCH("0",H87)))</formula>
    </cfRule>
  </conditionalFormatting>
  <conditionalFormatting sqref="H133">
    <cfRule type="expression" priority="121">
      <formula>COUNTIF(I1048495:I1048497,"Complete")=3</formula>
    </cfRule>
    <cfRule type="cellIs" dxfId="45" priority="122" operator="greaterThan">
      <formula>0</formula>
    </cfRule>
    <cfRule type="containsText" dxfId="44" priority="123" operator="containsText" text="0">
      <formula>NOT(ISERROR(SEARCH("0",H133)))</formula>
    </cfRule>
  </conditionalFormatting>
  <conditionalFormatting sqref="H112:H122 H135">
    <cfRule type="expression" priority="124">
      <formula>COUNTIF(I1048473:I1048475,"Complete")=3</formula>
    </cfRule>
    <cfRule type="cellIs" dxfId="43" priority="125" operator="greaterThan">
      <formula>0</formula>
    </cfRule>
    <cfRule type="containsText" dxfId="42" priority="126" operator="containsText" text="0">
      <formula>NOT(ISERROR(SEARCH("0",H112)))</formula>
    </cfRule>
  </conditionalFormatting>
  <conditionalFormatting sqref="H128:H130 H98:H107">
    <cfRule type="expression" priority="127">
      <formula>COUNTIF(I1048461:I1048463,"Complete")=3</formula>
    </cfRule>
    <cfRule type="cellIs" dxfId="41" priority="128" operator="greaterThan">
      <formula>0</formula>
    </cfRule>
    <cfRule type="containsText" dxfId="40" priority="129" operator="containsText" text="0">
      <formula>NOT(ISERROR(SEARCH("0",H98)))</formula>
    </cfRule>
  </conditionalFormatting>
  <conditionalFormatting sqref="H142:H148">
    <cfRule type="expression" priority="130">
      <formula>COUNTIF(I1048500:I1048502,"Complete")=3</formula>
    </cfRule>
    <cfRule type="cellIs" dxfId="39" priority="131" operator="greaterThan">
      <formula>0</formula>
    </cfRule>
    <cfRule type="containsText" dxfId="38" priority="132" operator="containsText" text="0">
      <formula>NOT(ISERROR(SEARCH("0",H142)))</formula>
    </cfRule>
  </conditionalFormatting>
  <conditionalFormatting sqref="H149:H150">
    <cfRule type="expression" priority="133">
      <formula>COUNTIF(I1048506:I1048508,"Complete")=3</formula>
    </cfRule>
    <cfRule type="cellIs" dxfId="37" priority="134" operator="greaterThan">
      <formula>0</formula>
    </cfRule>
    <cfRule type="containsText" dxfId="36" priority="135" operator="containsText" text="0">
      <formula>NOT(ISERROR(SEARCH("0",H149)))</formula>
    </cfRule>
  </conditionalFormatting>
  <conditionalFormatting sqref="H155:H171">
    <cfRule type="expression" priority="136">
      <formula>COUNTIF(I1048510:I1048512,"Complete")=3</formula>
    </cfRule>
    <cfRule type="cellIs" dxfId="35" priority="137" operator="greaterThan">
      <formula>0</formula>
    </cfRule>
    <cfRule type="containsText" dxfId="34" priority="138" operator="containsText" text="0">
      <formula>NOT(ISERROR(SEARCH("0",H155)))</formula>
    </cfRule>
  </conditionalFormatting>
  <conditionalFormatting sqref="H185:H187">
    <cfRule type="expression" priority="139">
      <formula>COUNTIF(I1048536:I1048538,"Complete")=3</formula>
    </cfRule>
    <cfRule type="cellIs" dxfId="33" priority="140" operator="greaterThan">
      <formula>0</formula>
    </cfRule>
    <cfRule type="containsText" dxfId="32" priority="141" operator="containsText" text="0">
      <formula>NOT(ISERROR(SEARCH("0",H185)))</formula>
    </cfRule>
  </conditionalFormatting>
  <conditionalFormatting sqref="H208:H211">
    <cfRule type="expression" priority="142">
      <formula>COUNTIF(I1048549:I1048551,"Complete")=3</formula>
    </cfRule>
    <cfRule type="cellIs" dxfId="31" priority="143" operator="greaterThan">
      <formula>0</formula>
    </cfRule>
    <cfRule type="containsText" dxfId="30" priority="144" operator="containsText" text="0">
      <formula>NOT(ISERROR(SEARCH("0",H208)))</formula>
    </cfRule>
  </conditionalFormatting>
  <conditionalFormatting sqref="H231:H232">
    <cfRule type="expression" priority="145">
      <formula>COUNTIF(I1048568:I1048570,"Complete")=3</formula>
    </cfRule>
    <cfRule type="cellIs" dxfId="29" priority="146" operator="greaterThan">
      <formula>0</formula>
    </cfRule>
    <cfRule type="containsText" dxfId="28" priority="147" operator="containsText" text="0">
      <formula>NOT(ISERROR(SEARCH("0",H231)))</formula>
    </cfRule>
  </conditionalFormatting>
  <conditionalFormatting sqref="H273:H274">
    <cfRule type="expression" priority="148">
      <formula>COUNTIF(I3:I5,"Complete")=3</formula>
    </cfRule>
    <cfRule type="cellIs" dxfId="27" priority="149" operator="greaterThan">
      <formula>0</formula>
    </cfRule>
    <cfRule type="containsText" dxfId="26" priority="150" operator="containsText" text="0">
      <formula>NOT(ISERROR(SEARCH("0",H273)))</formula>
    </cfRule>
  </conditionalFormatting>
  <conditionalFormatting sqref="H192:H204">
    <cfRule type="expression" priority="151">
      <formula>COUNTIF(I1048541:I1048543,"Complete")=3</formula>
    </cfRule>
    <cfRule type="cellIs" dxfId="25" priority="152" operator="greaterThan">
      <formula>0</formula>
    </cfRule>
    <cfRule type="containsText" dxfId="24" priority="153" operator="containsText" text="0">
      <formula>NOT(ISERROR(SEARCH("0",H192)))</formula>
    </cfRule>
  </conditionalFormatting>
  <conditionalFormatting sqref="H176:H184">
    <cfRule type="expression" priority="154">
      <formula>COUNTIF(I1048530:I1048532,"Complete")=3</formula>
    </cfRule>
    <cfRule type="cellIs" dxfId="23" priority="155" operator="greaterThan">
      <formula>0</formula>
    </cfRule>
    <cfRule type="containsText" dxfId="22" priority="156" operator="containsText" text="0">
      <formula>NOT(ISERROR(SEARCH("0",H176)))</formula>
    </cfRule>
  </conditionalFormatting>
  <dataValidations count="9">
    <dataValidation type="list" allowBlank="1" showInputMessage="1" showErrorMessage="1" sqref="H192:H204 H208:H211" xr:uid="{CF10DEB6-2A5A-421D-BE59-74902B85D7E5}">
      <formula1>$R$5:$R$9</formula1>
    </dataValidation>
    <dataValidation type="list" allowBlank="1" showInputMessage="1" showErrorMessage="1" errorTitle="Please select from the dropdown " sqref="H292:H296 H278:H282 H256:H260 H52:H56 H25:H28 H14:H17" xr:uid="{6679B561-1D98-408A-8B57-E5EE8988D3DB}">
      <formula1>$R$5:$R$9</formula1>
    </dataValidation>
    <dataValidation type="list" allowBlank="1" showInputMessage="1" showErrorMessage="1" errorTitle="Please select from the dropdown " sqref="H33 H307:H308 H297:H298 H283 H269:H270 H179 H185 H147:H148 H44:H45 H36" xr:uid="{C5D5EFF5-5CAA-491E-9A86-F61B8106DD82}">
      <formula1>$S$5:$S$8</formula1>
    </dataValidation>
    <dataValidation type="list" allowBlank="1" showInputMessage="1" showErrorMessage="1" sqref="H40:H43 H264:H268 H246:H255 H218:H233 H176:H178 H165:H167 H140:H146 H126:H129 H117:H122 H101:H103" xr:uid="{4E822387-1E98-48A2-BF9A-B7B81D8D500A}">
      <formula1>$T$5:$T$8</formula1>
    </dataValidation>
    <dataValidation type="list" allowBlank="1" showInputMessage="1" showErrorMessage="1" sqref="H68:H77 H98:H100 H87:H89" xr:uid="{9F79830F-E410-4E62-A851-84733D094F37}">
      <formula1>$S$5:$S$8</formula1>
    </dataValidation>
    <dataValidation type="list" allowBlank="1" showInputMessage="1" showErrorMessage="1" sqref="H112:H116 H155:H164 H238:H242" xr:uid="{A15A4C5D-815C-4E3C-8CCE-1E3E976CF3C1}">
      <formula1>$P$5:$P$10</formula1>
    </dataValidation>
    <dataValidation type="list" allowBlank="1" showInputMessage="1" showErrorMessage="1" sqref="H168:H171" xr:uid="{8F536B30-F629-4E6F-934A-4CEDD32E2FA5}">
      <formula1>$Q$5:$Q$9</formula1>
    </dataValidation>
    <dataValidation type="list" allowBlank="1" showInputMessage="1" showErrorMessage="1" sqref="H275:H277 H135 H104:H107 H92 H23 H18:H19 H21 H57:H64 H130:H131 H133 H303:H306" xr:uid="{F4F7B097-2273-472E-BF4F-CC1C9BB140A5}">
      <formula1>$U$5:$U$7</formula1>
    </dataValidation>
    <dataValidation type="list" allowBlank="1" showInputMessage="1" showErrorMessage="1" sqref="H90:H91" xr:uid="{7FD471CB-2767-45F5-964E-0C44A831F32B}">
      <formula1>$Z$5:$Z$7</formula1>
    </dataValidation>
  </dataValidations>
  <pageMargins left="0.25" right="0.25" top="0.75" bottom="0.75" header="0.3" footer="0.3"/>
  <pageSetup scale="45" fitToHeight="0" orientation="landscape" r:id="rId1"/>
  <headerFoot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5398-E8BC-4BDC-9BFE-97CDE5D950AA}">
  <dimension ref="A1:AF370"/>
  <sheetViews>
    <sheetView topLeftCell="A233" zoomScale="81" zoomScaleNormal="80" workbookViewId="0">
      <selection activeCell="H14" sqref="H14:H17"/>
    </sheetView>
  </sheetViews>
  <sheetFormatPr baseColWidth="10" defaultColWidth="8.5" defaultRowHeight="15" x14ac:dyDescent="0.2"/>
  <cols>
    <col min="1" max="1" width="23.5" style="393" customWidth="1"/>
    <col min="2" max="3" width="36.83203125" style="393" customWidth="1"/>
    <col min="4" max="4" width="16.5" style="393" customWidth="1"/>
    <col min="5" max="5" width="16.83203125" style="393" customWidth="1"/>
    <col min="6" max="6" width="62.5" style="393" customWidth="1"/>
    <col min="7" max="7" width="33.5" style="393" customWidth="1"/>
    <col min="8" max="8" width="13.5" style="393" customWidth="1"/>
    <col min="9" max="9" width="44.5" style="463" customWidth="1"/>
    <col min="10" max="15" width="8.5" style="393"/>
    <col min="16" max="32" width="0" style="393" hidden="1" customWidth="1"/>
    <col min="33" max="16384" width="8.5" style="393"/>
  </cols>
  <sheetData>
    <row r="1" spans="1:32" x14ac:dyDescent="0.2">
      <c r="A1" s="1459" t="s">
        <v>1804</v>
      </c>
      <c r="B1" s="1460"/>
      <c r="C1" s="1460"/>
      <c r="D1" s="1460"/>
      <c r="E1" s="1460"/>
      <c r="F1" s="1460"/>
      <c r="G1" s="1460"/>
      <c r="H1" s="1460"/>
      <c r="I1" s="1461"/>
    </row>
    <row r="2" spans="1:32" x14ac:dyDescent="0.2">
      <c r="A2" s="1462"/>
      <c r="B2" s="1463"/>
      <c r="C2" s="1463"/>
      <c r="D2" s="1463"/>
      <c r="E2" s="1463"/>
      <c r="F2" s="1463"/>
      <c r="G2" s="1463"/>
      <c r="H2" s="1463"/>
      <c r="I2" s="1464"/>
    </row>
    <row r="3" spans="1:32" x14ac:dyDescent="0.2">
      <c r="A3" s="1462"/>
      <c r="B3" s="1463"/>
      <c r="C3" s="1463"/>
      <c r="D3" s="1463"/>
      <c r="E3" s="1463"/>
      <c r="F3" s="1463"/>
      <c r="G3" s="1463"/>
      <c r="H3" s="1463"/>
      <c r="I3" s="1464"/>
    </row>
    <row r="4" spans="1:32" x14ac:dyDescent="0.2">
      <c r="A4" s="1465"/>
      <c r="B4" s="1466"/>
      <c r="C4" s="1466"/>
      <c r="D4" s="1466"/>
      <c r="E4" s="1466"/>
      <c r="F4" s="1466"/>
      <c r="G4" s="1466"/>
      <c r="H4" s="1466"/>
      <c r="I4" s="1467"/>
    </row>
    <row r="5" spans="1:32" x14ac:dyDescent="0.2">
      <c r="A5" s="1468" t="s">
        <v>12</v>
      </c>
      <c r="B5" s="1468" t="s">
        <v>13</v>
      </c>
      <c r="C5" s="1468" t="s">
        <v>14</v>
      </c>
      <c r="D5" s="1468"/>
      <c r="E5" s="1468"/>
      <c r="F5" s="1468"/>
      <c r="G5" s="1468" t="s">
        <v>15</v>
      </c>
      <c r="H5" s="1468" t="s">
        <v>16</v>
      </c>
      <c r="I5" s="1236" t="s">
        <v>1951</v>
      </c>
    </row>
    <row r="6" spans="1:32" ht="60" customHeight="1" x14ac:dyDescent="0.2">
      <c r="A6" s="1469"/>
      <c r="B6" s="1469"/>
      <c r="C6" s="1469"/>
      <c r="D6" s="1469"/>
      <c r="E6" s="1469"/>
      <c r="F6" s="1469"/>
      <c r="G6" s="1469"/>
      <c r="H6" s="1469"/>
      <c r="I6" s="1237"/>
    </row>
    <row r="7" spans="1:32" x14ac:dyDescent="0.2">
      <c r="A7" s="1470" t="s">
        <v>1956</v>
      </c>
      <c r="B7" s="1470"/>
      <c r="C7" s="1470"/>
      <c r="D7" s="1470"/>
      <c r="E7" s="1470"/>
      <c r="F7" s="1470"/>
      <c r="G7" s="1470"/>
      <c r="H7" s="1473"/>
      <c r="I7" s="1476"/>
      <c r="P7" s="1"/>
      <c r="Q7" s="1"/>
      <c r="R7" s="1"/>
      <c r="S7" s="1"/>
      <c r="T7" s="1"/>
      <c r="U7" s="1"/>
      <c r="V7" s="1"/>
      <c r="W7" s="1"/>
      <c r="X7" s="1"/>
      <c r="Y7" s="1"/>
      <c r="Z7" s="2"/>
      <c r="AA7" s="1"/>
      <c r="AB7" s="1"/>
      <c r="AC7" s="1"/>
      <c r="AD7" s="1"/>
      <c r="AE7" s="1"/>
      <c r="AF7" s="1"/>
    </row>
    <row r="8" spans="1:32" x14ac:dyDescent="0.2">
      <c r="A8" s="1471"/>
      <c r="B8" s="1471"/>
      <c r="C8" s="1471"/>
      <c r="D8" s="1471"/>
      <c r="E8" s="1471"/>
      <c r="F8" s="1471"/>
      <c r="G8" s="1471"/>
      <c r="H8" s="1474"/>
      <c r="I8" s="1477"/>
      <c r="P8" s="1">
        <v>0</v>
      </c>
      <c r="Q8" s="1">
        <v>0</v>
      </c>
      <c r="R8" s="1">
        <v>0</v>
      </c>
      <c r="S8" s="1">
        <v>0</v>
      </c>
      <c r="T8" s="1">
        <v>0</v>
      </c>
      <c r="U8" s="1">
        <v>0</v>
      </c>
      <c r="V8" s="1">
        <v>0</v>
      </c>
      <c r="W8" s="1">
        <v>0</v>
      </c>
      <c r="X8" s="1">
        <v>0</v>
      </c>
      <c r="Y8" s="1">
        <v>0</v>
      </c>
      <c r="Z8" s="2">
        <v>0</v>
      </c>
      <c r="AA8" s="1">
        <v>0</v>
      </c>
      <c r="AB8" s="1">
        <v>0</v>
      </c>
      <c r="AC8" s="1">
        <v>0</v>
      </c>
      <c r="AD8" s="1">
        <v>0</v>
      </c>
      <c r="AE8" s="1">
        <v>0</v>
      </c>
      <c r="AF8" s="1" t="s">
        <v>17</v>
      </c>
    </row>
    <row r="9" spans="1:32" x14ac:dyDescent="0.2">
      <c r="A9" s="1472"/>
      <c r="B9" s="1472"/>
      <c r="C9" s="1472"/>
      <c r="D9" s="1472"/>
      <c r="E9" s="1472"/>
      <c r="F9" s="1472"/>
      <c r="G9" s="1472"/>
      <c r="H9" s="1475"/>
      <c r="I9" s="1478"/>
      <c r="P9" s="1">
        <v>1</v>
      </c>
      <c r="Q9" s="1">
        <v>2</v>
      </c>
      <c r="R9" s="1">
        <v>1</v>
      </c>
      <c r="S9" s="1">
        <v>1</v>
      </c>
      <c r="T9" s="1">
        <v>1</v>
      </c>
      <c r="U9" s="1">
        <v>2</v>
      </c>
      <c r="V9" s="1">
        <v>3</v>
      </c>
      <c r="W9" s="1">
        <v>1</v>
      </c>
      <c r="X9" s="1">
        <v>0.5</v>
      </c>
      <c r="Y9" s="1">
        <v>4</v>
      </c>
      <c r="Z9" s="1">
        <v>2</v>
      </c>
      <c r="AA9" s="1">
        <v>1</v>
      </c>
      <c r="AB9" s="1">
        <v>1.5</v>
      </c>
      <c r="AC9" s="1">
        <v>0.5</v>
      </c>
      <c r="AD9" s="1">
        <v>0.1</v>
      </c>
      <c r="AE9" s="1">
        <v>0.3</v>
      </c>
      <c r="AF9" s="1" t="s">
        <v>19</v>
      </c>
    </row>
    <row r="10" spans="1:32" x14ac:dyDescent="0.2">
      <c r="A10" s="1355" t="s">
        <v>2433</v>
      </c>
      <c r="B10" s="1302" t="s">
        <v>1158</v>
      </c>
      <c r="C10" s="1329" t="s">
        <v>1911</v>
      </c>
      <c r="D10" s="1330"/>
      <c r="E10" s="1330"/>
      <c r="F10" s="1331"/>
      <c r="G10" s="1311"/>
      <c r="H10" s="1313"/>
      <c r="I10" s="1286"/>
      <c r="P10" s="1">
        <v>2</v>
      </c>
      <c r="Q10" s="1">
        <v>3</v>
      </c>
      <c r="R10" s="1">
        <v>3</v>
      </c>
      <c r="S10" s="1">
        <v>2</v>
      </c>
      <c r="T10" s="1">
        <v>4</v>
      </c>
      <c r="U10" s="1">
        <v>4</v>
      </c>
      <c r="V10" s="1">
        <v>4</v>
      </c>
      <c r="W10" s="1"/>
      <c r="X10" s="1"/>
      <c r="Y10" s="1"/>
      <c r="Z10" s="1"/>
      <c r="AA10" s="1">
        <v>2</v>
      </c>
      <c r="AB10" s="1"/>
      <c r="AC10" s="1">
        <v>1</v>
      </c>
      <c r="AD10" s="1">
        <v>0.5</v>
      </c>
      <c r="AE10" s="1">
        <v>1</v>
      </c>
      <c r="AF10" s="1"/>
    </row>
    <row r="11" spans="1:32" x14ac:dyDescent="0.2">
      <c r="A11" s="1355"/>
      <c r="B11" s="1303"/>
      <c r="C11" s="1332"/>
      <c r="D11" s="1333"/>
      <c r="E11" s="1333"/>
      <c r="F11" s="1334"/>
      <c r="G11" s="1338"/>
      <c r="H11" s="1339"/>
      <c r="I11" s="1287"/>
      <c r="P11" s="1">
        <v>3</v>
      </c>
      <c r="Q11" s="1">
        <v>4</v>
      </c>
      <c r="R11" s="1">
        <v>4</v>
      </c>
      <c r="S11" s="1">
        <v>4</v>
      </c>
      <c r="T11" s="1"/>
      <c r="U11" s="1"/>
      <c r="V11" s="1"/>
      <c r="W11" s="1"/>
      <c r="X11" s="1"/>
      <c r="Y11" s="1"/>
      <c r="Z11" s="1"/>
      <c r="AA11" s="1"/>
      <c r="AB11" s="1"/>
      <c r="AC11" s="1"/>
      <c r="AD11" s="1">
        <v>1</v>
      </c>
      <c r="AE11" s="1"/>
      <c r="AF11" s="1"/>
    </row>
    <row r="12" spans="1:32" x14ac:dyDescent="0.2">
      <c r="A12" s="1355"/>
      <c r="B12" s="1303"/>
      <c r="C12" s="1332"/>
      <c r="D12" s="1333"/>
      <c r="E12" s="1333"/>
      <c r="F12" s="1334"/>
      <c r="G12" s="1338"/>
      <c r="H12" s="1339"/>
      <c r="I12" s="1287"/>
      <c r="P12" s="1">
        <v>4</v>
      </c>
      <c r="Q12" s="1"/>
      <c r="R12" s="1"/>
      <c r="S12" s="1"/>
      <c r="T12" s="1"/>
      <c r="U12" s="1"/>
      <c r="V12" s="1"/>
      <c r="W12" s="1"/>
      <c r="X12" s="1"/>
      <c r="Y12" s="1"/>
      <c r="Z12" s="1"/>
      <c r="AA12" s="1"/>
      <c r="AB12" s="1"/>
      <c r="AC12" s="1"/>
      <c r="AD12" s="1"/>
      <c r="AE12" s="1"/>
      <c r="AF12" s="1"/>
    </row>
    <row r="13" spans="1:32" x14ac:dyDescent="0.2">
      <c r="A13" s="1355"/>
      <c r="B13" s="1303"/>
      <c r="C13" s="1335"/>
      <c r="D13" s="1336"/>
      <c r="E13" s="1336"/>
      <c r="F13" s="1337"/>
      <c r="G13" s="1312"/>
      <c r="H13" s="1314"/>
      <c r="I13" s="1288"/>
      <c r="P13" s="393">
        <v>0.5</v>
      </c>
    </row>
    <row r="14" spans="1:32" x14ac:dyDescent="0.2">
      <c r="A14" s="1355"/>
      <c r="B14" s="1303"/>
      <c r="C14" s="1290" t="s">
        <v>1453</v>
      </c>
      <c r="D14" s="1290"/>
      <c r="E14" s="1290"/>
      <c r="F14" s="1340"/>
      <c r="G14" s="394" t="s">
        <v>23</v>
      </c>
      <c r="H14" s="1324"/>
      <c r="I14" s="1341"/>
      <c r="P14" s="393">
        <v>0.3</v>
      </c>
    </row>
    <row r="15" spans="1:32" x14ac:dyDescent="0.2">
      <c r="A15" s="1355"/>
      <c r="B15" s="1303"/>
      <c r="C15" s="1290"/>
      <c r="D15" s="1290"/>
      <c r="E15" s="1290"/>
      <c r="F15" s="1340"/>
      <c r="G15" s="394" t="s">
        <v>24</v>
      </c>
      <c r="H15" s="1325"/>
      <c r="I15" s="1341"/>
      <c r="P15" s="393">
        <v>0.3</v>
      </c>
    </row>
    <row r="16" spans="1:32" x14ac:dyDescent="0.2">
      <c r="A16" s="1355"/>
      <c r="B16" s="1303"/>
      <c r="C16" s="1290"/>
      <c r="D16" s="1290"/>
      <c r="E16" s="1290"/>
      <c r="F16" s="1340"/>
      <c r="G16" s="394" t="s">
        <v>25</v>
      </c>
      <c r="H16" s="1325"/>
      <c r="I16" s="1341"/>
    </row>
    <row r="17" spans="1:9" x14ac:dyDescent="0.2">
      <c r="A17" s="1355"/>
      <c r="B17" s="1303"/>
      <c r="C17" s="1290"/>
      <c r="D17" s="1290"/>
      <c r="E17" s="1290"/>
      <c r="F17" s="1340"/>
      <c r="G17" s="394" t="s">
        <v>26</v>
      </c>
      <c r="H17" s="1326"/>
      <c r="I17" s="1341"/>
    </row>
    <row r="18" spans="1:9" x14ac:dyDescent="0.2">
      <c r="A18" s="1355"/>
      <c r="B18" s="1303"/>
      <c r="C18" s="1290" t="s">
        <v>2434</v>
      </c>
      <c r="D18" s="1370" t="s">
        <v>1454</v>
      </c>
      <c r="E18" s="1401"/>
      <c r="F18" s="1402"/>
      <c r="G18" s="395" t="s">
        <v>29</v>
      </c>
      <c r="H18" s="396"/>
      <c r="I18" s="1280"/>
    </row>
    <row r="19" spans="1:9" x14ac:dyDescent="0.2">
      <c r="A19" s="1355"/>
      <c r="B19" s="1303"/>
      <c r="C19" s="1290"/>
      <c r="D19" s="1370" t="s">
        <v>2157</v>
      </c>
      <c r="E19" s="1401"/>
      <c r="F19" s="1402"/>
      <c r="G19" s="1327" t="s">
        <v>29</v>
      </c>
      <c r="H19" s="1324"/>
      <c r="I19" s="1281"/>
    </row>
    <row r="20" spans="1:9" x14ac:dyDescent="0.2">
      <c r="A20" s="1355"/>
      <c r="B20" s="1303"/>
      <c r="C20" s="1290"/>
      <c r="D20" s="1403"/>
      <c r="E20" s="1404"/>
      <c r="F20" s="1405"/>
      <c r="G20" s="1328"/>
      <c r="H20" s="1326"/>
      <c r="I20" s="1281"/>
    </row>
    <row r="21" spans="1:9" x14ac:dyDescent="0.2">
      <c r="A21" s="1355"/>
      <c r="B21" s="1303"/>
      <c r="C21" s="1290"/>
      <c r="D21" s="1370" t="s">
        <v>1455</v>
      </c>
      <c r="E21" s="1401"/>
      <c r="F21" s="1402"/>
      <c r="G21" s="1327" t="s">
        <v>29</v>
      </c>
      <c r="H21" s="1324"/>
      <c r="I21" s="1281"/>
    </row>
    <row r="22" spans="1:9" x14ac:dyDescent="0.2">
      <c r="A22" s="1355"/>
      <c r="B22" s="1303"/>
      <c r="C22" s="1290"/>
      <c r="D22" s="1403"/>
      <c r="E22" s="1404"/>
      <c r="F22" s="1405"/>
      <c r="G22" s="1328"/>
      <c r="H22" s="1326"/>
      <c r="I22" s="1281"/>
    </row>
    <row r="23" spans="1:9" x14ac:dyDescent="0.2">
      <c r="A23" s="1355"/>
      <c r="B23" s="1303"/>
      <c r="C23" s="1290"/>
      <c r="D23" s="1370" t="s">
        <v>1456</v>
      </c>
      <c r="E23" s="1401"/>
      <c r="F23" s="1402"/>
      <c r="G23" s="1327" t="s">
        <v>33</v>
      </c>
      <c r="H23" s="1324"/>
      <c r="I23" s="1281"/>
    </row>
    <row r="24" spans="1:9" x14ac:dyDescent="0.2">
      <c r="A24" s="1355"/>
      <c r="B24" s="1303"/>
      <c r="C24" s="1290"/>
      <c r="D24" s="1403"/>
      <c r="E24" s="1404"/>
      <c r="F24" s="1405"/>
      <c r="G24" s="1328"/>
      <c r="H24" s="1326"/>
      <c r="I24" s="1282"/>
    </row>
    <row r="25" spans="1:9" x14ac:dyDescent="0.2">
      <c r="A25" s="1355"/>
      <c r="B25" s="1303"/>
      <c r="C25" s="1290" t="s">
        <v>1457</v>
      </c>
      <c r="D25" s="1290"/>
      <c r="E25" s="1290"/>
      <c r="F25" s="1340"/>
      <c r="G25" s="394" t="s">
        <v>23</v>
      </c>
      <c r="H25" s="1324"/>
      <c r="I25" s="1341"/>
    </row>
    <row r="26" spans="1:9" x14ac:dyDescent="0.2">
      <c r="A26" s="1355"/>
      <c r="B26" s="1303"/>
      <c r="C26" s="1290"/>
      <c r="D26" s="1290"/>
      <c r="E26" s="1290"/>
      <c r="F26" s="1340"/>
      <c r="G26" s="394" t="s">
        <v>35</v>
      </c>
      <c r="H26" s="1325"/>
      <c r="I26" s="1341"/>
    </row>
    <row r="27" spans="1:9" x14ac:dyDescent="0.2">
      <c r="A27" s="1355"/>
      <c r="B27" s="1303"/>
      <c r="C27" s="1290"/>
      <c r="D27" s="1290"/>
      <c r="E27" s="1290"/>
      <c r="F27" s="1340"/>
      <c r="G27" s="394" t="s">
        <v>36</v>
      </c>
      <c r="H27" s="1325"/>
      <c r="I27" s="1341"/>
    </row>
    <row r="28" spans="1:9" x14ac:dyDescent="0.2">
      <c r="A28" s="1355"/>
      <c r="B28" s="1304"/>
      <c r="C28" s="1290"/>
      <c r="D28" s="1290"/>
      <c r="E28" s="1290"/>
      <c r="F28" s="1340"/>
      <c r="G28" s="394" t="s">
        <v>26</v>
      </c>
      <c r="H28" s="1326"/>
      <c r="I28" s="1341"/>
    </row>
    <row r="29" spans="1:9" x14ac:dyDescent="0.2">
      <c r="A29" s="397"/>
      <c r="B29" s="398"/>
      <c r="C29" s="1298" t="s">
        <v>1957</v>
      </c>
      <c r="D29" s="1298"/>
      <c r="E29" s="1298"/>
      <c r="F29" s="1298"/>
      <c r="G29" s="399" t="s">
        <v>38</v>
      </c>
      <c r="H29" s="400">
        <f>SUM(H14:H28)/3</f>
        <v>0</v>
      </c>
      <c r="I29" s="460"/>
    </row>
    <row r="30" spans="1:9" x14ac:dyDescent="0.2">
      <c r="A30" s="1355" t="s">
        <v>1458</v>
      </c>
      <c r="B30" s="1302" t="s">
        <v>2124</v>
      </c>
      <c r="C30" s="1329" t="s">
        <v>1459</v>
      </c>
      <c r="D30" s="1330"/>
      <c r="E30" s="1330"/>
      <c r="F30" s="1331"/>
      <c r="G30" s="1311"/>
      <c r="H30" s="1313"/>
      <c r="I30" s="1286"/>
    </row>
    <row r="31" spans="1:9" x14ac:dyDescent="0.2">
      <c r="A31" s="1355"/>
      <c r="B31" s="1303"/>
      <c r="C31" s="1332"/>
      <c r="D31" s="1333"/>
      <c r="E31" s="1333"/>
      <c r="F31" s="1334"/>
      <c r="G31" s="1338"/>
      <c r="H31" s="1339"/>
      <c r="I31" s="1287"/>
    </row>
    <row r="32" spans="1:9" x14ac:dyDescent="0.2">
      <c r="A32" s="1355"/>
      <c r="B32" s="1303"/>
      <c r="C32" s="1335"/>
      <c r="D32" s="1336"/>
      <c r="E32" s="1336"/>
      <c r="F32" s="1337"/>
      <c r="G32" s="1312"/>
      <c r="H32" s="1314"/>
      <c r="I32" s="1288"/>
    </row>
    <row r="33" spans="1:9" x14ac:dyDescent="0.2">
      <c r="A33" s="1355"/>
      <c r="B33" s="1303"/>
      <c r="C33" s="1290" t="s">
        <v>2112</v>
      </c>
      <c r="D33" s="1290"/>
      <c r="E33" s="1290"/>
      <c r="F33" s="1340"/>
      <c r="G33" s="394" t="s">
        <v>23</v>
      </c>
      <c r="H33" s="1324"/>
      <c r="I33" s="1341"/>
    </row>
    <row r="34" spans="1:9" x14ac:dyDescent="0.2">
      <c r="A34" s="1355"/>
      <c r="B34" s="1303"/>
      <c r="C34" s="1290"/>
      <c r="D34" s="1290"/>
      <c r="E34" s="1290"/>
      <c r="F34" s="1340"/>
      <c r="G34" s="1327" t="s">
        <v>2110</v>
      </c>
      <c r="H34" s="1325"/>
      <c r="I34" s="1341"/>
    </row>
    <row r="35" spans="1:9" x14ac:dyDescent="0.2">
      <c r="A35" s="1355"/>
      <c r="B35" s="1303"/>
      <c r="C35" s="1290"/>
      <c r="D35" s="1290"/>
      <c r="E35" s="1290"/>
      <c r="F35" s="1340"/>
      <c r="G35" s="1328"/>
      <c r="H35" s="1325"/>
      <c r="I35" s="1341"/>
    </row>
    <row r="36" spans="1:9" x14ac:dyDescent="0.2">
      <c r="A36" s="1355"/>
      <c r="B36" s="1303"/>
      <c r="C36" s="1290"/>
      <c r="D36" s="1290"/>
      <c r="E36" s="1290"/>
      <c r="F36" s="1340"/>
      <c r="G36" s="394" t="s">
        <v>522</v>
      </c>
      <c r="H36" s="1325"/>
      <c r="I36" s="1341"/>
    </row>
    <row r="37" spans="1:9" x14ac:dyDescent="0.2">
      <c r="A37" s="1355"/>
      <c r="B37" s="1303"/>
      <c r="C37" s="1290"/>
      <c r="D37" s="1290"/>
      <c r="E37" s="1290"/>
      <c r="F37" s="1340"/>
      <c r="G37" s="394" t="s">
        <v>26</v>
      </c>
      <c r="H37" s="1326"/>
      <c r="I37" s="1341"/>
    </row>
    <row r="38" spans="1:9" x14ac:dyDescent="0.2">
      <c r="A38" s="1355"/>
      <c r="B38" s="1303"/>
      <c r="C38" s="1315" t="s">
        <v>1460</v>
      </c>
      <c r="D38" s="1316"/>
      <c r="E38" s="1317"/>
      <c r="F38" s="1311" t="s">
        <v>1461</v>
      </c>
      <c r="G38" s="1327" t="s">
        <v>29</v>
      </c>
      <c r="H38" s="1324"/>
      <c r="I38" s="1280"/>
    </row>
    <row r="39" spans="1:9" x14ac:dyDescent="0.2">
      <c r="A39" s="1355"/>
      <c r="B39" s="1303"/>
      <c r="C39" s="1318"/>
      <c r="D39" s="1319"/>
      <c r="E39" s="1320"/>
      <c r="F39" s="1312"/>
      <c r="G39" s="1328"/>
      <c r="H39" s="1326"/>
      <c r="I39" s="1281"/>
    </row>
    <row r="40" spans="1:9" x14ac:dyDescent="0.2">
      <c r="A40" s="1355"/>
      <c r="B40" s="1303"/>
      <c r="C40" s="1318"/>
      <c r="D40" s="1319"/>
      <c r="E40" s="1320"/>
      <c r="F40" s="401" t="s">
        <v>525</v>
      </c>
      <c r="G40" s="394" t="s">
        <v>29</v>
      </c>
      <c r="H40" s="402"/>
      <c r="I40" s="1281"/>
    </row>
    <row r="41" spans="1:9" x14ac:dyDescent="0.2">
      <c r="A41" s="1355"/>
      <c r="B41" s="1303"/>
      <c r="C41" s="1318"/>
      <c r="D41" s="1319"/>
      <c r="E41" s="1320"/>
      <c r="F41" s="401" t="s">
        <v>526</v>
      </c>
      <c r="G41" s="394" t="s">
        <v>29</v>
      </c>
      <c r="H41" s="402"/>
      <c r="I41" s="1281"/>
    </row>
    <row r="42" spans="1:9" x14ac:dyDescent="0.2">
      <c r="A42" s="1355"/>
      <c r="B42" s="1303"/>
      <c r="C42" s="1318"/>
      <c r="D42" s="1319"/>
      <c r="E42" s="1320"/>
      <c r="F42" s="401" t="s">
        <v>1462</v>
      </c>
      <c r="G42" s="394" t="s">
        <v>33</v>
      </c>
      <c r="H42" s="402"/>
      <c r="I42" s="1282"/>
    </row>
    <row r="43" spans="1:9" x14ac:dyDescent="0.2">
      <c r="A43" s="1355"/>
      <c r="B43" s="1303"/>
      <c r="C43" s="1315" t="s">
        <v>2435</v>
      </c>
      <c r="D43" s="1316"/>
      <c r="E43" s="1317"/>
      <c r="F43" s="401" t="s">
        <v>529</v>
      </c>
      <c r="G43" s="394" t="s">
        <v>29</v>
      </c>
      <c r="H43" s="402"/>
      <c r="I43" s="1280"/>
    </row>
    <row r="44" spans="1:9" x14ac:dyDescent="0.2">
      <c r="A44" s="1355"/>
      <c r="B44" s="1303"/>
      <c r="C44" s="1318"/>
      <c r="D44" s="1319"/>
      <c r="E44" s="1320"/>
      <c r="F44" s="401" t="s">
        <v>2158</v>
      </c>
      <c r="G44" s="394" t="s">
        <v>29</v>
      </c>
      <c r="H44" s="402"/>
      <c r="I44" s="1281"/>
    </row>
    <row r="45" spans="1:9" x14ac:dyDescent="0.2">
      <c r="A45" s="1355"/>
      <c r="B45" s="1303"/>
      <c r="C45" s="1318"/>
      <c r="D45" s="1319"/>
      <c r="E45" s="1320"/>
      <c r="F45" s="401" t="s">
        <v>1463</v>
      </c>
      <c r="G45" s="394" t="s">
        <v>29</v>
      </c>
      <c r="H45" s="402"/>
      <c r="I45" s="1281"/>
    </row>
    <row r="46" spans="1:9" x14ac:dyDescent="0.2">
      <c r="A46" s="1355"/>
      <c r="B46" s="1304"/>
      <c r="C46" s="1321"/>
      <c r="D46" s="1322"/>
      <c r="E46" s="1323"/>
      <c r="F46" s="401" t="s">
        <v>531</v>
      </c>
      <c r="G46" s="394" t="s">
        <v>33</v>
      </c>
      <c r="H46" s="402"/>
      <c r="I46" s="1282"/>
    </row>
    <row r="47" spans="1:9" ht="18" x14ac:dyDescent="0.2">
      <c r="A47" s="486"/>
      <c r="B47" s="487"/>
      <c r="C47" s="487"/>
      <c r="D47" s="487"/>
      <c r="E47" s="487"/>
      <c r="F47" s="488" t="s">
        <v>2186</v>
      </c>
      <c r="G47" s="489" t="s">
        <v>38</v>
      </c>
      <c r="H47" s="400">
        <f>SUM(H33:H46)/3</f>
        <v>0</v>
      </c>
      <c r="I47" s="490"/>
    </row>
    <row r="48" spans="1:9" x14ac:dyDescent="0.2">
      <c r="A48" s="1448"/>
      <c r="B48" s="1448"/>
      <c r="C48" s="1448"/>
      <c r="D48" s="1448"/>
      <c r="E48" s="1448"/>
      <c r="F48" s="1448"/>
      <c r="G48" s="1448"/>
      <c r="H48" s="1448"/>
      <c r="I48" s="1449"/>
    </row>
    <row r="49" spans="1:9" x14ac:dyDescent="0.2">
      <c r="A49" s="1450" t="s">
        <v>2436</v>
      </c>
      <c r="B49" s="1451"/>
      <c r="C49" s="1451"/>
      <c r="D49" s="1451"/>
      <c r="E49" s="1451"/>
      <c r="F49" s="1451"/>
      <c r="G49" s="1451"/>
      <c r="H49" s="1456"/>
      <c r="I49" s="1436"/>
    </row>
    <row r="50" spans="1:9" x14ac:dyDescent="0.2">
      <c r="A50" s="1452"/>
      <c r="B50" s="1453"/>
      <c r="C50" s="1453"/>
      <c r="D50" s="1453"/>
      <c r="E50" s="1453"/>
      <c r="F50" s="1453"/>
      <c r="G50" s="1453"/>
      <c r="H50" s="1457"/>
      <c r="I50" s="1437"/>
    </row>
    <row r="51" spans="1:9" ht="26.5" customHeight="1" x14ac:dyDescent="0.2">
      <c r="A51" s="1454"/>
      <c r="B51" s="1455"/>
      <c r="C51" s="1455"/>
      <c r="D51" s="1455"/>
      <c r="E51" s="1455"/>
      <c r="F51" s="1455"/>
      <c r="G51" s="1455"/>
      <c r="H51" s="1458"/>
      <c r="I51" s="1438"/>
    </row>
    <row r="52" spans="1:9" x14ac:dyDescent="0.2">
      <c r="A52" s="1439" t="s">
        <v>2492</v>
      </c>
      <c r="B52" s="1439"/>
      <c r="C52" s="1439"/>
      <c r="D52" s="1439"/>
      <c r="E52" s="1439"/>
      <c r="F52" s="1439"/>
      <c r="G52" s="1439"/>
      <c r="H52" s="1442"/>
      <c r="I52" s="1445"/>
    </row>
    <row r="53" spans="1:9" x14ac:dyDescent="0.2">
      <c r="A53" s="1440"/>
      <c r="B53" s="1440"/>
      <c r="C53" s="1440"/>
      <c r="D53" s="1440"/>
      <c r="E53" s="1440"/>
      <c r="F53" s="1440"/>
      <c r="G53" s="1440"/>
      <c r="H53" s="1443"/>
      <c r="I53" s="1446"/>
    </row>
    <row r="54" spans="1:9" x14ac:dyDescent="0.2">
      <c r="A54" s="1441"/>
      <c r="B54" s="1441"/>
      <c r="C54" s="1441"/>
      <c r="D54" s="1441"/>
      <c r="E54" s="1441"/>
      <c r="F54" s="1441"/>
      <c r="G54" s="1441"/>
      <c r="H54" s="1444"/>
      <c r="I54" s="1447"/>
    </row>
    <row r="55" spans="1:9" x14ac:dyDescent="0.2">
      <c r="A55" s="1435" t="s">
        <v>1464</v>
      </c>
      <c r="B55" s="1303" t="s">
        <v>1178</v>
      </c>
      <c r="C55" s="1305" t="s">
        <v>1465</v>
      </c>
      <c r="D55" s="1306"/>
      <c r="E55" s="1306"/>
      <c r="F55" s="1307"/>
      <c r="G55" s="1311"/>
      <c r="H55" s="1313"/>
      <c r="I55" s="1283"/>
    </row>
    <row r="56" spans="1:9" x14ac:dyDescent="0.2">
      <c r="A56" s="1435"/>
      <c r="B56" s="1303"/>
      <c r="C56" s="1359"/>
      <c r="D56" s="1360"/>
      <c r="E56" s="1360"/>
      <c r="F56" s="1361"/>
      <c r="G56" s="1338"/>
      <c r="H56" s="1339"/>
      <c r="I56" s="1284"/>
    </row>
    <row r="57" spans="1:9" x14ac:dyDescent="0.2">
      <c r="A57" s="1435"/>
      <c r="B57" s="1303"/>
      <c r="C57" s="1308"/>
      <c r="D57" s="1309"/>
      <c r="E57" s="1309"/>
      <c r="F57" s="1310"/>
      <c r="G57" s="1312"/>
      <c r="H57" s="1314"/>
      <c r="I57" s="1285"/>
    </row>
    <row r="58" spans="1:9" x14ac:dyDescent="0.2">
      <c r="A58" s="1355"/>
      <c r="B58" s="1303"/>
      <c r="C58" s="1290" t="s">
        <v>1875</v>
      </c>
      <c r="D58" s="1290"/>
      <c r="E58" s="1290"/>
      <c r="F58" s="1340"/>
      <c r="G58" s="394" t="s">
        <v>23</v>
      </c>
      <c r="H58" s="1342"/>
      <c r="I58" s="1341"/>
    </row>
    <row r="59" spans="1:9" x14ac:dyDescent="0.2">
      <c r="A59" s="1355"/>
      <c r="B59" s="1303"/>
      <c r="C59" s="1290"/>
      <c r="D59" s="1290"/>
      <c r="E59" s="1290"/>
      <c r="F59" s="1340"/>
      <c r="G59" s="394" t="s">
        <v>40</v>
      </c>
      <c r="H59" s="1342"/>
      <c r="I59" s="1341"/>
    </row>
    <row r="60" spans="1:9" x14ac:dyDescent="0.2">
      <c r="A60" s="1355"/>
      <c r="B60" s="1303"/>
      <c r="C60" s="1290"/>
      <c r="D60" s="1290"/>
      <c r="E60" s="1290"/>
      <c r="F60" s="1340"/>
      <c r="G60" s="394" t="s">
        <v>561</v>
      </c>
      <c r="H60" s="1342"/>
      <c r="I60" s="1341"/>
    </row>
    <row r="61" spans="1:9" x14ac:dyDescent="0.2">
      <c r="A61" s="1355"/>
      <c r="B61" s="1303"/>
      <c r="C61" s="1315" t="s">
        <v>1179</v>
      </c>
      <c r="D61" s="1316"/>
      <c r="E61" s="1317"/>
      <c r="F61" s="401" t="s">
        <v>1466</v>
      </c>
      <c r="G61" s="394" t="s">
        <v>189</v>
      </c>
      <c r="H61" s="403"/>
      <c r="I61" s="1280"/>
    </row>
    <row r="62" spans="1:9" x14ac:dyDescent="0.2">
      <c r="A62" s="1355"/>
      <c r="B62" s="1303"/>
      <c r="C62" s="1318"/>
      <c r="D62" s="1319"/>
      <c r="E62" s="1320"/>
      <c r="F62" s="401" t="s">
        <v>1876</v>
      </c>
      <c r="G62" s="394" t="s">
        <v>189</v>
      </c>
      <c r="H62" s="403"/>
      <c r="I62" s="1281"/>
    </row>
    <row r="63" spans="1:9" x14ac:dyDescent="0.2">
      <c r="A63" s="1355"/>
      <c r="B63" s="1304"/>
      <c r="C63" s="1321"/>
      <c r="D63" s="1322"/>
      <c r="E63" s="1323"/>
      <c r="F63" s="401" t="s">
        <v>1877</v>
      </c>
      <c r="G63" s="394" t="s">
        <v>33</v>
      </c>
      <c r="H63" s="402"/>
      <c r="I63" s="1282"/>
    </row>
    <row r="64" spans="1:9" x14ac:dyDescent="0.2">
      <c r="A64" s="397"/>
      <c r="B64" s="404"/>
      <c r="C64" s="1297" t="s">
        <v>52</v>
      </c>
      <c r="D64" s="1297"/>
      <c r="E64" s="1297"/>
      <c r="F64" s="1298"/>
      <c r="G64" s="399" t="s">
        <v>196</v>
      </c>
      <c r="H64" s="400">
        <f>SUM(H58:H63)/2</f>
        <v>0</v>
      </c>
      <c r="I64" s="460"/>
    </row>
    <row r="65" spans="1:9" s="405" customFormat="1" x14ac:dyDescent="0.2">
      <c r="A65" s="1355" t="s">
        <v>1467</v>
      </c>
      <c r="B65" s="1302" t="s">
        <v>2130</v>
      </c>
      <c r="C65" s="1305" t="s">
        <v>2437</v>
      </c>
      <c r="D65" s="1306"/>
      <c r="E65" s="1306"/>
      <c r="F65" s="1307"/>
      <c r="G65" s="1311"/>
      <c r="H65" s="1313"/>
      <c r="I65" s="1286"/>
    </row>
    <row r="66" spans="1:9" s="405" customFormat="1" x14ac:dyDescent="0.2">
      <c r="A66" s="1355"/>
      <c r="B66" s="1303"/>
      <c r="C66" s="1359"/>
      <c r="D66" s="1360"/>
      <c r="E66" s="1360"/>
      <c r="F66" s="1361"/>
      <c r="G66" s="1338"/>
      <c r="H66" s="1339"/>
      <c r="I66" s="1287"/>
    </row>
    <row r="67" spans="1:9" s="405" customFormat="1" x14ac:dyDescent="0.2">
      <c r="A67" s="1355"/>
      <c r="B67" s="1303"/>
      <c r="C67" s="1308"/>
      <c r="D67" s="1309"/>
      <c r="E67" s="1309"/>
      <c r="F67" s="1310"/>
      <c r="G67" s="1312"/>
      <c r="H67" s="1314"/>
      <c r="I67" s="1288"/>
    </row>
    <row r="68" spans="1:9" s="405" customFormat="1" x14ac:dyDescent="0.2">
      <c r="A68" s="1355"/>
      <c r="B68" s="1303"/>
      <c r="C68" s="1290" t="s">
        <v>2438</v>
      </c>
      <c r="D68" s="1290"/>
      <c r="E68" s="1290"/>
      <c r="F68" s="1340"/>
      <c r="G68" s="394" t="s">
        <v>23</v>
      </c>
      <c r="H68" s="1342"/>
      <c r="I68" s="1341"/>
    </row>
    <row r="69" spans="1:9" s="405" customFormat="1" x14ac:dyDescent="0.2">
      <c r="A69" s="1355"/>
      <c r="B69" s="1303"/>
      <c r="C69" s="1290"/>
      <c r="D69" s="1290"/>
      <c r="E69" s="1290"/>
      <c r="F69" s="1340"/>
      <c r="G69" s="394" t="s">
        <v>75</v>
      </c>
      <c r="H69" s="1342"/>
      <c r="I69" s="1341"/>
    </row>
    <row r="70" spans="1:9" s="405" customFormat="1" x14ac:dyDescent="0.2">
      <c r="A70" s="1355"/>
      <c r="B70" s="1303"/>
      <c r="C70" s="1290"/>
      <c r="D70" s="1290"/>
      <c r="E70" s="1290"/>
      <c r="F70" s="1340"/>
      <c r="G70" s="394" t="s">
        <v>26</v>
      </c>
      <c r="H70" s="1342"/>
      <c r="I70" s="1341"/>
    </row>
    <row r="71" spans="1:9" s="405" customFormat="1" x14ac:dyDescent="0.2">
      <c r="A71" s="1355"/>
      <c r="B71" s="1303"/>
      <c r="C71" s="1290" t="s">
        <v>2439</v>
      </c>
      <c r="D71" s="1290"/>
      <c r="E71" s="1290"/>
      <c r="F71" s="1340"/>
      <c r="G71" s="394" t="s">
        <v>23</v>
      </c>
      <c r="H71" s="1324"/>
      <c r="I71" s="1341"/>
    </row>
    <row r="72" spans="1:9" s="405" customFormat="1" x14ac:dyDescent="0.2">
      <c r="A72" s="1355"/>
      <c r="B72" s="1303"/>
      <c r="C72" s="1290"/>
      <c r="D72" s="1290"/>
      <c r="E72" s="1290"/>
      <c r="F72" s="1340"/>
      <c r="G72" s="394" t="s">
        <v>67</v>
      </c>
      <c r="H72" s="1325"/>
      <c r="I72" s="1341"/>
    </row>
    <row r="73" spans="1:9" s="405" customFormat="1" x14ac:dyDescent="0.2">
      <c r="A73" s="1355"/>
      <c r="B73" s="1303"/>
      <c r="C73" s="1290"/>
      <c r="D73" s="1290"/>
      <c r="E73" s="1290"/>
      <c r="F73" s="1340"/>
      <c r="G73" s="394" t="s">
        <v>26</v>
      </c>
      <c r="H73" s="1326"/>
      <c r="I73" s="1341"/>
    </row>
    <row r="74" spans="1:9" s="405" customFormat="1" ht="30" x14ac:dyDescent="0.2">
      <c r="A74" s="1355"/>
      <c r="B74" s="1303"/>
      <c r="C74" s="1315" t="s">
        <v>2440</v>
      </c>
      <c r="D74" s="1316"/>
      <c r="E74" s="1317"/>
      <c r="F74" s="401" t="s">
        <v>2441</v>
      </c>
      <c r="G74" s="394" t="s">
        <v>29</v>
      </c>
      <c r="H74" s="402"/>
      <c r="I74" s="1280"/>
    </row>
    <row r="75" spans="1:9" s="405" customFormat="1" ht="30" x14ac:dyDescent="0.2">
      <c r="A75" s="1355"/>
      <c r="B75" s="1303"/>
      <c r="C75" s="1318"/>
      <c r="D75" s="1319"/>
      <c r="E75" s="1320"/>
      <c r="F75" s="401" t="s">
        <v>1468</v>
      </c>
      <c r="G75" s="394" t="s">
        <v>29</v>
      </c>
      <c r="H75" s="402"/>
      <c r="I75" s="1281"/>
    </row>
    <row r="76" spans="1:9" s="405" customFormat="1" x14ac:dyDescent="0.2">
      <c r="A76" s="1355"/>
      <c r="B76" s="1303"/>
      <c r="C76" s="1318"/>
      <c r="D76" s="1319"/>
      <c r="E76" s="1320"/>
      <c r="F76" s="401" t="s">
        <v>1469</v>
      </c>
      <c r="G76" s="394" t="s">
        <v>54</v>
      </c>
      <c r="H76" s="402"/>
      <c r="I76" s="1281"/>
    </row>
    <row r="77" spans="1:9" s="405" customFormat="1" x14ac:dyDescent="0.2">
      <c r="A77" s="1355"/>
      <c r="B77" s="1303"/>
      <c r="C77" s="1318"/>
      <c r="D77" s="1319"/>
      <c r="E77" s="1320"/>
      <c r="F77" s="401" t="s">
        <v>1470</v>
      </c>
      <c r="G77" s="394" t="s">
        <v>54</v>
      </c>
      <c r="H77" s="402"/>
      <c r="I77" s="1281"/>
    </row>
    <row r="78" spans="1:9" s="405" customFormat="1" x14ac:dyDescent="0.2">
      <c r="A78" s="1355"/>
      <c r="B78" s="1303"/>
      <c r="C78" s="1318"/>
      <c r="D78" s="1319"/>
      <c r="E78" s="1320"/>
      <c r="F78" s="401" t="s">
        <v>569</v>
      </c>
      <c r="G78" s="394" t="s">
        <v>54</v>
      </c>
      <c r="H78" s="402"/>
      <c r="I78" s="1281"/>
    </row>
    <row r="79" spans="1:9" s="405" customFormat="1" x14ac:dyDescent="0.2">
      <c r="A79" s="1355"/>
      <c r="B79" s="1304"/>
      <c r="C79" s="1321"/>
      <c r="D79" s="1322"/>
      <c r="E79" s="1323"/>
      <c r="F79" s="401" t="s">
        <v>2131</v>
      </c>
      <c r="G79" s="394" t="s">
        <v>2069</v>
      </c>
      <c r="H79" s="402"/>
      <c r="I79" s="1282"/>
    </row>
    <row r="80" spans="1:9" x14ac:dyDescent="0.2">
      <c r="A80" s="397"/>
      <c r="B80" s="406"/>
      <c r="C80" s="1297" t="s">
        <v>85</v>
      </c>
      <c r="D80" s="1297"/>
      <c r="E80" s="1297"/>
      <c r="F80" s="1298"/>
      <c r="G80" s="399" t="s">
        <v>38</v>
      </c>
      <c r="H80" s="400">
        <f>SUM(H68:H79)/3</f>
        <v>0</v>
      </c>
      <c r="I80" s="460"/>
    </row>
    <row r="81" spans="1:9" s="405" customFormat="1" ht="94" customHeight="1" x14ac:dyDescent="0.2">
      <c r="A81" s="1399" t="s">
        <v>1471</v>
      </c>
      <c r="B81" s="1424" t="s">
        <v>2442</v>
      </c>
      <c r="C81" s="1425" t="s">
        <v>2443</v>
      </c>
      <c r="D81" s="1426"/>
      <c r="E81" s="1426"/>
      <c r="F81" s="1426"/>
      <c r="G81" s="394"/>
      <c r="H81" s="491"/>
      <c r="I81" s="492"/>
    </row>
    <row r="82" spans="1:9" s="405" customFormat="1" x14ac:dyDescent="0.2">
      <c r="A82" s="1422"/>
      <c r="B82" s="1422"/>
      <c r="C82" s="1399" t="s">
        <v>2444</v>
      </c>
      <c r="D82" s="1427"/>
      <c r="E82" s="1427"/>
      <c r="F82" s="1427"/>
      <c r="G82" s="394" t="s">
        <v>23</v>
      </c>
      <c r="H82" s="1324"/>
      <c r="I82" s="1431"/>
    </row>
    <row r="83" spans="1:9" s="405" customFormat="1" x14ac:dyDescent="0.2">
      <c r="A83" s="1422"/>
      <c r="B83" s="1422"/>
      <c r="C83" s="1428"/>
      <c r="D83" s="1428"/>
      <c r="E83" s="1428"/>
      <c r="F83" s="1428"/>
      <c r="G83" s="394" t="s">
        <v>1472</v>
      </c>
      <c r="H83" s="1325"/>
      <c r="I83" s="1432"/>
    </row>
    <row r="84" spans="1:9" s="405" customFormat="1" ht="30" x14ac:dyDescent="0.2">
      <c r="A84" s="1422"/>
      <c r="B84" s="1422"/>
      <c r="C84" s="1428"/>
      <c r="D84" s="1428"/>
      <c r="E84" s="1428"/>
      <c r="F84" s="1428"/>
      <c r="G84" s="394" t="s">
        <v>1473</v>
      </c>
      <c r="H84" s="1325"/>
      <c r="I84" s="1432"/>
    </row>
    <row r="85" spans="1:9" s="405" customFormat="1" x14ac:dyDescent="0.2">
      <c r="A85" s="1422"/>
      <c r="B85" s="1422"/>
      <c r="C85" s="1428"/>
      <c r="D85" s="1428"/>
      <c r="E85" s="1428"/>
      <c r="F85" s="1428"/>
      <c r="G85" s="394" t="s">
        <v>26</v>
      </c>
      <c r="H85" s="1326"/>
      <c r="I85" s="1433"/>
    </row>
    <row r="86" spans="1:9" s="405" customFormat="1" ht="30" x14ac:dyDescent="0.2">
      <c r="A86" s="1422"/>
      <c r="B86" s="1422"/>
      <c r="C86" s="1429" t="s">
        <v>2445</v>
      </c>
      <c r="D86" s="1429"/>
      <c r="E86" s="1429"/>
      <c r="F86" s="1429"/>
      <c r="G86" s="394" t="s">
        <v>1474</v>
      </c>
      <c r="H86" s="1324"/>
      <c r="I86" s="1431"/>
    </row>
    <row r="87" spans="1:9" s="405" customFormat="1" ht="61" customHeight="1" x14ac:dyDescent="0.2">
      <c r="A87" s="1422"/>
      <c r="B87" s="1422"/>
      <c r="C87" s="1429"/>
      <c r="D87" s="1429"/>
      <c r="E87" s="1429"/>
      <c r="F87" s="1429"/>
      <c r="G87" s="394" t="s">
        <v>1475</v>
      </c>
      <c r="H87" s="1325"/>
      <c r="I87" s="1432"/>
    </row>
    <row r="88" spans="1:9" s="405" customFormat="1" ht="67" customHeight="1" x14ac:dyDescent="0.2">
      <c r="A88" s="1422"/>
      <c r="B88" s="1422"/>
      <c r="C88" s="1429"/>
      <c r="D88" s="1429"/>
      <c r="E88" s="1429"/>
      <c r="F88" s="1429"/>
      <c r="G88" s="394" t="s">
        <v>1476</v>
      </c>
      <c r="H88" s="1325"/>
      <c r="I88" s="1432"/>
    </row>
    <row r="89" spans="1:9" s="405" customFormat="1" x14ac:dyDescent="0.2">
      <c r="A89" s="1422"/>
      <c r="B89" s="1422"/>
      <c r="C89" s="1429"/>
      <c r="D89" s="1429"/>
      <c r="E89" s="1429"/>
      <c r="F89" s="1429"/>
      <c r="G89" s="394" t="s">
        <v>26</v>
      </c>
      <c r="H89" s="1326"/>
      <c r="I89" s="1433"/>
    </row>
    <row r="90" spans="1:9" s="405" customFormat="1" x14ac:dyDescent="0.2">
      <c r="A90" s="1422"/>
      <c r="B90" s="1422"/>
      <c r="C90" s="1399" t="s">
        <v>1872</v>
      </c>
      <c r="D90" s="1427"/>
      <c r="E90" s="1427"/>
      <c r="F90" s="1427"/>
      <c r="G90" s="394" t="s">
        <v>338</v>
      </c>
      <c r="H90" s="1342"/>
      <c r="I90" s="1431"/>
    </row>
    <row r="91" spans="1:9" s="405" customFormat="1" ht="67" customHeight="1" x14ac:dyDescent="0.2">
      <c r="A91" s="1422"/>
      <c r="B91" s="1422"/>
      <c r="C91" s="1428"/>
      <c r="D91" s="1428"/>
      <c r="E91" s="1428"/>
      <c r="F91" s="1428"/>
      <c r="G91" s="394" t="s">
        <v>2388</v>
      </c>
      <c r="H91" s="1342"/>
      <c r="I91" s="1432"/>
    </row>
    <row r="92" spans="1:9" s="405" customFormat="1" ht="16" thickBot="1" x14ac:dyDescent="0.25">
      <c r="A92" s="1423"/>
      <c r="B92" s="1423"/>
      <c r="C92" s="1430"/>
      <c r="D92" s="1430"/>
      <c r="E92" s="1430"/>
      <c r="F92" s="1430"/>
      <c r="G92" s="493" t="s">
        <v>51</v>
      </c>
      <c r="H92" s="1342"/>
      <c r="I92" s="1434"/>
    </row>
    <row r="93" spans="1:9" ht="16" thickTop="1" x14ac:dyDescent="0.2">
      <c r="A93" s="407"/>
      <c r="B93" s="398"/>
      <c r="C93" s="1297" t="s">
        <v>1477</v>
      </c>
      <c r="D93" s="1297"/>
      <c r="E93" s="1297"/>
      <c r="F93" s="1298"/>
      <c r="G93" s="399" t="s">
        <v>38</v>
      </c>
      <c r="H93" s="400">
        <f>SUM(H81:H92)/3</f>
        <v>0</v>
      </c>
      <c r="I93" s="461"/>
    </row>
    <row r="94" spans="1:9" x14ac:dyDescent="0.2">
      <c r="A94" s="1355" t="s">
        <v>2446</v>
      </c>
      <c r="B94" s="1302" t="s">
        <v>1181</v>
      </c>
      <c r="C94" s="1305" t="s">
        <v>1873</v>
      </c>
      <c r="D94" s="1306"/>
      <c r="E94" s="1306"/>
      <c r="F94" s="1307"/>
      <c r="G94" s="1311"/>
      <c r="H94" s="1313"/>
      <c r="I94" s="1286"/>
    </row>
    <row r="95" spans="1:9" x14ac:dyDescent="0.2">
      <c r="A95" s="1355"/>
      <c r="B95" s="1303"/>
      <c r="C95" s="1359"/>
      <c r="D95" s="1360"/>
      <c r="E95" s="1360"/>
      <c r="F95" s="1361"/>
      <c r="G95" s="1338"/>
      <c r="H95" s="1339"/>
      <c r="I95" s="1287"/>
    </row>
    <row r="96" spans="1:9" x14ac:dyDescent="0.2">
      <c r="A96" s="1355"/>
      <c r="B96" s="1303"/>
      <c r="C96" s="1308"/>
      <c r="D96" s="1309"/>
      <c r="E96" s="1309"/>
      <c r="F96" s="1310"/>
      <c r="G96" s="1312"/>
      <c r="H96" s="1314"/>
      <c r="I96" s="1288"/>
    </row>
    <row r="97" spans="1:9" x14ac:dyDescent="0.2">
      <c r="A97" s="1355"/>
      <c r="B97" s="1303"/>
      <c r="C97" s="1315" t="s">
        <v>1478</v>
      </c>
      <c r="D97" s="1316"/>
      <c r="E97" s="1317"/>
      <c r="F97" s="401" t="s">
        <v>88</v>
      </c>
      <c r="G97" s="394" t="s">
        <v>23</v>
      </c>
      <c r="H97" s="1324"/>
      <c r="I97" s="1341"/>
    </row>
    <row r="98" spans="1:9" ht="24.5" customHeight="1" x14ac:dyDescent="0.2">
      <c r="A98" s="1355"/>
      <c r="B98" s="1303"/>
      <c r="C98" s="1318"/>
      <c r="D98" s="1319"/>
      <c r="E98" s="1320"/>
      <c r="F98" s="401" t="s">
        <v>89</v>
      </c>
      <c r="G98" s="394" t="s">
        <v>79</v>
      </c>
      <c r="H98" s="1325"/>
      <c r="I98" s="1341"/>
    </row>
    <row r="99" spans="1:9" ht="25.5" customHeight="1" x14ac:dyDescent="0.2">
      <c r="A99" s="1355"/>
      <c r="B99" s="1303"/>
      <c r="C99" s="1318"/>
      <c r="D99" s="1319"/>
      <c r="E99" s="1320"/>
      <c r="F99" s="401" t="s">
        <v>90</v>
      </c>
      <c r="G99" s="394" t="s">
        <v>48</v>
      </c>
      <c r="H99" s="1325"/>
      <c r="I99" s="1341"/>
    </row>
    <row r="100" spans="1:9" ht="24.5" customHeight="1" x14ac:dyDescent="0.2">
      <c r="A100" s="1355"/>
      <c r="B100" s="1303"/>
      <c r="C100" s="1318"/>
      <c r="D100" s="1319"/>
      <c r="E100" s="1320"/>
      <c r="F100" s="401" t="s">
        <v>91</v>
      </c>
      <c r="G100" s="394" t="s">
        <v>29</v>
      </c>
      <c r="H100" s="1325"/>
      <c r="I100" s="1341"/>
    </row>
    <row r="101" spans="1:9" ht="25" customHeight="1" x14ac:dyDescent="0.2">
      <c r="A101" s="1355"/>
      <c r="B101" s="1303"/>
      <c r="C101" s="1321"/>
      <c r="D101" s="1322"/>
      <c r="E101" s="1323"/>
      <c r="F101" s="401" t="s">
        <v>92</v>
      </c>
      <c r="G101" s="394" t="s">
        <v>51</v>
      </c>
      <c r="H101" s="1326"/>
      <c r="I101" s="1341"/>
    </row>
    <row r="102" spans="1:9" ht="15" customHeight="1" x14ac:dyDescent="0.2">
      <c r="A102" s="1355"/>
      <c r="B102" s="1303"/>
      <c r="C102" s="1370" t="s">
        <v>2159</v>
      </c>
      <c r="D102" s="1401"/>
      <c r="E102" s="1401"/>
      <c r="F102" s="1402"/>
      <c r="G102" s="394" t="s">
        <v>23</v>
      </c>
      <c r="H102" s="1324"/>
      <c r="I102" s="1280"/>
    </row>
    <row r="103" spans="1:9" ht="35.5" customHeight="1" x14ac:dyDescent="0.2">
      <c r="A103" s="1355"/>
      <c r="B103" s="1303"/>
      <c r="C103" s="1373"/>
      <c r="D103" s="1420"/>
      <c r="E103" s="1420"/>
      <c r="F103" s="1421"/>
      <c r="G103" s="394" t="s">
        <v>1874</v>
      </c>
      <c r="H103" s="1325"/>
      <c r="I103" s="1281"/>
    </row>
    <row r="104" spans="1:9" ht="15" hidden="1" customHeight="1" x14ac:dyDescent="0.2">
      <c r="A104" s="1355"/>
      <c r="B104" s="1303"/>
      <c r="C104" s="1373"/>
      <c r="D104" s="1420"/>
      <c r="E104" s="1420"/>
      <c r="F104" s="1421"/>
      <c r="G104" s="394" t="s">
        <v>26</v>
      </c>
      <c r="H104" s="1325"/>
      <c r="I104" s="1281"/>
    </row>
    <row r="105" spans="1:9" x14ac:dyDescent="0.2">
      <c r="A105" s="1355"/>
      <c r="B105" s="1303"/>
      <c r="C105" s="1403"/>
      <c r="D105" s="1404"/>
      <c r="E105" s="1404"/>
      <c r="F105" s="1405"/>
      <c r="G105" s="394" t="s">
        <v>26</v>
      </c>
      <c r="H105" s="1326"/>
      <c r="I105" s="1282"/>
    </row>
    <row r="106" spans="1:9" x14ac:dyDescent="0.2">
      <c r="A106" s="1355"/>
      <c r="B106" s="1303"/>
      <c r="C106" s="1290" t="s">
        <v>590</v>
      </c>
      <c r="D106" s="1290"/>
      <c r="E106" s="1290"/>
      <c r="F106" s="1340"/>
      <c r="G106" s="394" t="s">
        <v>23</v>
      </c>
      <c r="H106" s="1324"/>
      <c r="I106" s="1280"/>
    </row>
    <row r="107" spans="1:9" x14ac:dyDescent="0.2">
      <c r="A107" s="1355"/>
      <c r="B107" s="1303"/>
      <c r="C107" s="1290"/>
      <c r="D107" s="1290"/>
      <c r="E107" s="1290"/>
      <c r="F107" s="1340"/>
      <c r="G107" s="394" t="s">
        <v>1074</v>
      </c>
      <c r="H107" s="1325"/>
      <c r="I107" s="1281"/>
    </row>
    <row r="108" spans="1:9" x14ac:dyDescent="0.2">
      <c r="A108" s="1355"/>
      <c r="B108" s="1303"/>
      <c r="C108" s="1290"/>
      <c r="D108" s="1290"/>
      <c r="E108" s="1290"/>
      <c r="F108" s="1340"/>
      <c r="G108" s="394" t="s">
        <v>867</v>
      </c>
      <c r="H108" s="1325"/>
      <c r="I108" s="1281"/>
    </row>
    <row r="109" spans="1:9" x14ac:dyDescent="0.2">
      <c r="A109" s="1355"/>
      <c r="B109" s="1303"/>
      <c r="C109" s="1290"/>
      <c r="D109" s="1290"/>
      <c r="E109" s="1290"/>
      <c r="F109" s="1340"/>
      <c r="G109" s="394" t="s">
        <v>26</v>
      </c>
      <c r="H109" s="1326"/>
      <c r="I109" s="1282"/>
    </row>
    <row r="110" spans="1:9" x14ac:dyDescent="0.2">
      <c r="A110" s="1355"/>
      <c r="B110" s="1303"/>
      <c r="C110" s="1290" t="s">
        <v>2447</v>
      </c>
      <c r="D110" s="1290"/>
      <c r="E110" s="1290"/>
      <c r="F110" s="1340"/>
      <c r="G110" s="394" t="s">
        <v>23</v>
      </c>
      <c r="H110" s="1324"/>
      <c r="I110" s="1341"/>
    </row>
    <row r="111" spans="1:9" x14ac:dyDescent="0.2">
      <c r="A111" s="1355"/>
      <c r="B111" s="1303"/>
      <c r="C111" s="1290"/>
      <c r="D111" s="1290"/>
      <c r="E111" s="1290"/>
      <c r="F111" s="1340"/>
      <c r="G111" s="394" t="s">
        <v>1576</v>
      </c>
      <c r="H111" s="1325"/>
      <c r="I111" s="1341"/>
    </row>
    <row r="112" spans="1:9" x14ac:dyDescent="0.2">
      <c r="A112" s="1355"/>
      <c r="B112" s="1304"/>
      <c r="C112" s="1290"/>
      <c r="D112" s="1290"/>
      <c r="E112" s="1290"/>
      <c r="F112" s="1340"/>
      <c r="G112" s="394" t="s">
        <v>26</v>
      </c>
      <c r="H112" s="1326"/>
      <c r="I112" s="1341"/>
    </row>
    <row r="113" spans="1:9" x14ac:dyDescent="0.2">
      <c r="A113" s="397"/>
      <c r="B113" s="406"/>
      <c r="C113" s="1297" t="s">
        <v>1479</v>
      </c>
      <c r="D113" s="1297"/>
      <c r="E113" s="1297"/>
      <c r="F113" s="1298"/>
      <c r="G113" s="399" t="s">
        <v>72</v>
      </c>
      <c r="H113" s="400">
        <f>SUM(H97:H112)/4</f>
        <v>0</v>
      </c>
      <c r="I113" s="460"/>
    </row>
    <row r="114" spans="1:9" x14ac:dyDescent="0.2">
      <c r="A114" s="1406" t="s">
        <v>97</v>
      </c>
      <c r="B114" s="1407"/>
      <c r="C114" s="1407"/>
      <c r="D114" s="1407"/>
      <c r="E114" s="1407"/>
      <c r="F114" s="1407"/>
      <c r="G114" s="1407"/>
      <c r="H114" s="1412"/>
      <c r="I114" s="1415"/>
    </row>
    <row r="115" spans="1:9" x14ac:dyDescent="0.2">
      <c r="A115" s="1408"/>
      <c r="B115" s="1409"/>
      <c r="C115" s="1409"/>
      <c r="D115" s="1409"/>
      <c r="E115" s="1409"/>
      <c r="F115" s="1409"/>
      <c r="G115" s="1409"/>
      <c r="H115" s="1413"/>
      <c r="I115" s="1416"/>
    </row>
    <row r="116" spans="1:9" x14ac:dyDescent="0.2">
      <c r="A116" s="1410"/>
      <c r="B116" s="1411"/>
      <c r="C116" s="1411"/>
      <c r="D116" s="1411"/>
      <c r="E116" s="1411"/>
      <c r="F116" s="1411"/>
      <c r="G116" s="1411"/>
      <c r="H116" s="1414"/>
      <c r="I116" s="1417"/>
    </row>
    <row r="117" spans="1:9" x14ac:dyDescent="0.2">
      <c r="A117" s="1355" t="s">
        <v>1076</v>
      </c>
      <c r="B117" s="1302" t="s">
        <v>592</v>
      </c>
      <c r="C117" s="1329" t="s">
        <v>1480</v>
      </c>
      <c r="D117" s="1330"/>
      <c r="E117" s="1330"/>
      <c r="F117" s="1331"/>
      <c r="G117" s="1311"/>
      <c r="H117" s="1313"/>
      <c r="I117" s="1286"/>
    </row>
    <row r="118" spans="1:9" x14ac:dyDescent="0.2">
      <c r="A118" s="1355"/>
      <c r="B118" s="1303"/>
      <c r="C118" s="1332"/>
      <c r="D118" s="1333"/>
      <c r="E118" s="1333"/>
      <c r="F118" s="1334"/>
      <c r="G118" s="1338"/>
      <c r="H118" s="1339"/>
      <c r="I118" s="1287"/>
    </row>
    <row r="119" spans="1:9" x14ac:dyDescent="0.2">
      <c r="A119" s="1355"/>
      <c r="B119" s="1303"/>
      <c r="C119" s="1335"/>
      <c r="D119" s="1336"/>
      <c r="E119" s="1336"/>
      <c r="F119" s="1337"/>
      <c r="G119" s="1312"/>
      <c r="H119" s="1314"/>
      <c r="I119" s="1288"/>
    </row>
    <row r="120" spans="1:9" x14ac:dyDescent="0.2">
      <c r="A120" s="1355"/>
      <c r="B120" s="1303"/>
      <c r="C120" s="1290" t="s">
        <v>2448</v>
      </c>
      <c r="D120" s="1290"/>
      <c r="E120" s="1290"/>
      <c r="F120" s="1340"/>
      <c r="G120" s="394" t="s">
        <v>23</v>
      </c>
      <c r="H120" s="1324"/>
      <c r="I120" s="1341"/>
    </row>
    <row r="121" spans="1:9" x14ac:dyDescent="0.2">
      <c r="A121" s="1355"/>
      <c r="B121" s="1303"/>
      <c r="C121" s="1290"/>
      <c r="D121" s="1290"/>
      <c r="E121" s="1290"/>
      <c r="F121" s="1340"/>
      <c r="G121" s="1327" t="s">
        <v>595</v>
      </c>
      <c r="H121" s="1325"/>
      <c r="I121" s="1341"/>
    </row>
    <row r="122" spans="1:9" x14ac:dyDescent="0.2">
      <c r="A122" s="1355"/>
      <c r="B122" s="1303"/>
      <c r="C122" s="1290"/>
      <c r="D122" s="1290"/>
      <c r="E122" s="1290"/>
      <c r="F122" s="1340"/>
      <c r="G122" s="1328"/>
      <c r="H122" s="1325"/>
      <c r="I122" s="1341"/>
    </row>
    <row r="123" spans="1:9" x14ac:dyDescent="0.2">
      <c r="A123" s="1355"/>
      <c r="B123" s="1303"/>
      <c r="C123" s="1290"/>
      <c r="D123" s="1290"/>
      <c r="E123" s="1290"/>
      <c r="F123" s="1340"/>
      <c r="G123" s="394" t="s">
        <v>26</v>
      </c>
      <c r="H123" s="1326"/>
      <c r="I123" s="1341"/>
    </row>
    <row r="124" spans="1:9" x14ac:dyDescent="0.2">
      <c r="A124" s="1355"/>
      <c r="B124" s="1303"/>
      <c r="C124" s="1396" t="s">
        <v>1878</v>
      </c>
      <c r="D124" s="1291" t="s">
        <v>1481</v>
      </c>
      <c r="E124" s="1418"/>
      <c r="F124" s="1419"/>
      <c r="G124" s="494" t="s">
        <v>29</v>
      </c>
      <c r="H124" s="402"/>
      <c r="I124" s="1280"/>
    </row>
    <row r="125" spans="1:9" x14ac:dyDescent="0.2">
      <c r="A125" s="1355"/>
      <c r="B125" s="1303"/>
      <c r="C125" s="1396"/>
      <c r="D125" s="1370" t="s">
        <v>1482</v>
      </c>
      <c r="E125" s="1401"/>
      <c r="F125" s="1402"/>
      <c r="G125" s="1399" t="s">
        <v>54</v>
      </c>
      <c r="H125" s="1324"/>
      <c r="I125" s="1281"/>
    </row>
    <row r="126" spans="1:9" ht="14.5" customHeight="1" x14ac:dyDescent="0.2">
      <c r="A126" s="1355"/>
      <c r="B126" s="1303"/>
      <c r="C126" s="1396"/>
      <c r="D126" s="1403"/>
      <c r="E126" s="1404"/>
      <c r="F126" s="1405"/>
      <c r="G126" s="1400"/>
      <c r="H126" s="1326"/>
      <c r="I126" s="1281"/>
    </row>
    <row r="127" spans="1:9" ht="14.5" customHeight="1" x14ac:dyDescent="0.2">
      <c r="A127" s="1355"/>
      <c r="B127" s="1303"/>
      <c r="C127" s="1396"/>
      <c r="D127" s="1370" t="s">
        <v>2160</v>
      </c>
      <c r="E127" s="1401"/>
      <c r="F127" s="1402"/>
      <c r="G127" s="1399" t="s">
        <v>54</v>
      </c>
      <c r="H127" s="1324"/>
      <c r="I127" s="1281"/>
    </row>
    <row r="128" spans="1:9" ht="14.5" customHeight="1" x14ac:dyDescent="0.2">
      <c r="A128" s="1355"/>
      <c r="B128" s="1303"/>
      <c r="C128" s="1396"/>
      <c r="D128" s="1403"/>
      <c r="E128" s="1404"/>
      <c r="F128" s="1405"/>
      <c r="G128" s="1400"/>
      <c r="H128" s="1326"/>
      <c r="I128" s="1281"/>
    </row>
    <row r="129" spans="1:9" ht="14.5" customHeight="1" x14ac:dyDescent="0.2">
      <c r="A129" s="1355"/>
      <c r="B129" s="1303"/>
      <c r="C129" s="1396"/>
      <c r="D129" s="1370" t="s">
        <v>1483</v>
      </c>
      <c r="E129" s="1401"/>
      <c r="F129" s="1402"/>
      <c r="G129" s="1399" t="s">
        <v>54</v>
      </c>
      <c r="H129" s="1324"/>
      <c r="I129" s="1281"/>
    </row>
    <row r="130" spans="1:9" ht="14.5" customHeight="1" x14ac:dyDescent="0.2">
      <c r="A130" s="1355"/>
      <c r="B130" s="1303"/>
      <c r="C130" s="1396"/>
      <c r="D130" s="1403"/>
      <c r="E130" s="1404"/>
      <c r="F130" s="1405"/>
      <c r="G130" s="1400"/>
      <c r="H130" s="1326"/>
      <c r="I130" s="1281"/>
    </row>
    <row r="131" spans="1:9" x14ac:dyDescent="0.2">
      <c r="A131" s="1355"/>
      <c r="B131" s="1303"/>
      <c r="C131" s="1396"/>
      <c r="D131" s="1370" t="s">
        <v>1484</v>
      </c>
      <c r="E131" s="1401"/>
      <c r="F131" s="1402"/>
      <c r="G131" s="1399" t="s">
        <v>29</v>
      </c>
      <c r="H131" s="1324"/>
      <c r="I131" s="1281"/>
    </row>
    <row r="132" spans="1:9" x14ac:dyDescent="0.2">
      <c r="A132" s="1355"/>
      <c r="B132" s="1303"/>
      <c r="C132" s="1396"/>
      <c r="D132" s="1403"/>
      <c r="E132" s="1404"/>
      <c r="F132" s="1405"/>
      <c r="G132" s="1399"/>
      <c r="H132" s="1326"/>
      <c r="I132" s="1281"/>
    </row>
    <row r="133" spans="1:9" x14ac:dyDescent="0.2">
      <c r="A133" s="1355"/>
      <c r="B133" s="1303"/>
      <c r="C133" s="1396"/>
      <c r="D133" s="1370" t="s">
        <v>2449</v>
      </c>
      <c r="E133" s="1401"/>
      <c r="F133" s="1402"/>
      <c r="G133" s="1327" t="s">
        <v>54</v>
      </c>
      <c r="H133" s="1324"/>
      <c r="I133" s="1281"/>
    </row>
    <row r="134" spans="1:9" x14ac:dyDescent="0.2">
      <c r="A134" s="1355"/>
      <c r="B134" s="1303"/>
      <c r="C134" s="1396"/>
      <c r="D134" s="1403"/>
      <c r="E134" s="1404"/>
      <c r="F134" s="1405"/>
      <c r="G134" s="1328"/>
      <c r="H134" s="1326"/>
      <c r="I134" s="1282"/>
    </row>
    <row r="135" spans="1:9" x14ac:dyDescent="0.2">
      <c r="A135" s="397"/>
      <c r="B135" s="406"/>
      <c r="C135" s="1297" t="s">
        <v>601</v>
      </c>
      <c r="D135" s="1297"/>
      <c r="E135" s="1297"/>
      <c r="F135" s="1298"/>
      <c r="G135" s="399" t="s">
        <v>196</v>
      </c>
      <c r="H135" s="400">
        <f>SUM(H120:H134)/2</f>
        <v>0</v>
      </c>
      <c r="I135" s="460"/>
    </row>
    <row r="136" spans="1:9" x14ac:dyDescent="0.2">
      <c r="A136" s="1355" t="s">
        <v>108</v>
      </c>
      <c r="B136" s="1302" t="s">
        <v>603</v>
      </c>
      <c r="C136" s="1329" t="s">
        <v>1485</v>
      </c>
      <c r="D136" s="1330"/>
      <c r="E136" s="1330"/>
      <c r="F136" s="1331"/>
      <c r="G136" s="1311"/>
      <c r="H136" s="1313"/>
      <c r="I136" s="1286"/>
    </row>
    <row r="137" spans="1:9" x14ac:dyDescent="0.2">
      <c r="A137" s="1355"/>
      <c r="B137" s="1303"/>
      <c r="C137" s="1332"/>
      <c r="D137" s="1333"/>
      <c r="E137" s="1333"/>
      <c r="F137" s="1334"/>
      <c r="G137" s="1338"/>
      <c r="H137" s="1339"/>
      <c r="I137" s="1287"/>
    </row>
    <row r="138" spans="1:9" x14ac:dyDescent="0.2">
      <c r="A138" s="1355"/>
      <c r="B138" s="1303"/>
      <c r="C138" s="1335"/>
      <c r="D138" s="1336"/>
      <c r="E138" s="1336"/>
      <c r="F138" s="1337"/>
      <c r="G138" s="1312"/>
      <c r="H138" s="1314"/>
      <c r="I138" s="1288"/>
    </row>
    <row r="139" spans="1:9" x14ac:dyDescent="0.2">
      <c r="A139" s="1355"/>
      <c r="B139" s="1303"/>
      <c r="C139" s="1290" t="s">
        <v>2450</v>
      </c>
      <c r="D139" s="1290"/>
      <c r="E139" s="1290"/>
      <c r="F139" s="1340"/>
      <c r="G139" s="394" t="s">
        <v>1182</v>
      </c>
      <c r="H139" s="1324"/>
      <c r="I139" s="1341"/>
    </row>
    <row r="140" spans="1:9" x14ac:dyDescent="0.2">
      <c r="A140" s="1355"/>
      <c r="B140" s="1303"/>
      <c r="C140" s="1290"/>
      <c r="D140" s="1290"/>
      <c r="E140" s="1290"/>
      <c r="F140" s="1340"/>
      <c r="G140" s="1327" t="s">
        <v>1953</v>
      </c>
      <c r="H140" s="1325"/>
      <c r="I140" s="1341"/>
    </row>
    <row r="141" spans="1:9" x14ac:dyDescent="0.2">
      <c r="A141" s="1355"/>
      <c r="B141" s="1303"/>
      <c r="C141" s="1290"/>
      <c r="D141" s="1290"/>
      <c r="E141" s="1290"/>
      <c r="F141" s="1340"/>
      <c r="G141" s="1328"/>
      <c r="H141" s="1325"/>
      <c r="I141" s="1341"/>
    </row>
    <row r="142" spans="1:9" x14ac:dyDescent="0.2">
      <c r="A142" s="1355"/>
      <c r="B142" s="1303"/>
      <c r="C142" s="1290"/>
      <c r="D142" s="1290"/>
      <c r="E142" s="1290"/>
      <c r="F142" s="1340"/>
      <c r="G142" s="394" t="s">
        <v>2451</v>
      </c>
      <c r="H142" s="1326"/>
      <c r="I142" s="1341"/>
    </row>
    <row r="143" spans="1:9" x14ac:dyDescent="0.2">
      <c r="A143" s="1355"/>
      <c r="B143" s="1303"/>
      <c r="C143" s="1290" t="s">
        <v>2452</v>
      </c>
      <c r="D143" s="1290"/>
      <c r="E143" s="1290"/>
      <c r="F143" s="1340"/>
      <c r="G143" s="394" t="s">
        <v>1184</v>
      </c>
      <c r="H143" s="1324"/>
      <c r="I143" s="1341"/>
    </row>
    <row r="144" spans="1:9" x14ac:dyDescent="0.2">
      <c r="A144" s="1355"/>
      <c r="B144" s="1303"/>
      <c r="C144" s="1290"/>
      <c r="D144" s="1290"/>
      <c r="E144" s="1290"/>
      <c r="F144" s="1340"/>
      <c r="G144" s="394" t="s">
        <v>1185</v>
      </c>
      <c r="H144" s="1325"/>
      <c r="I144" s="1341"/>
    </row>
    <row r="145" spans="1:9" x14ac:dyDescent="0.2">
      <c r="A145" s="1355"/>
      <c r="B145" s="1303"/>
      <c r="C145" s="1290"/>
      <c r="D145" s="1290"/>
      <c r="E145" s="1290"/>
      <c r="F145" s="1340"/>
      <c r="G145" s="394" t="s">
        <v>26</v>
      </c>
      <c r="H145" s="1326"/>
      <c r="I145" s="1341"/>
    </row>
    <row r="146" spans="1:9" x14ac:dyDescent="0.2">
      <c r="A146" s="1355"/>
      <c r="B146" s="1303"/>
      <c r="C146" s="1362" t="s">
        <v>2453</v>
      </c>
      <c r="D146" s="1290"/>
      <c r="E146" s="1290"/>
      <c r="F146" s="1340"/>
      <c r="G146" s="394" t="s">
        <v>23</v>
      </c>
      <c r="H146" s="1342"/>
      <c r="I146" s="1341"/>
    </row>
    <row r="147" spans="1:9" x14ac:dyDescent="0.2">
      <c r="A147" s="1355"/>
      <c r="B147" s="1303"/>
      <c r="C147" s="1290"/>
      <c r="D147" s="1290"/>
      <c r="E147" s="1290"/>
      <c r="F147" s="1340"/>
      <c r="G147" s="1311" t="s">
        <v>1810</v>
      </c>
      <c r="H147" s="1342"/>
      <c r="I147" s="1341"/>
    </row>
    <row r="148" spans="1:9" x14ac:dyDescent="0.2">
      <c r="A148" s="1355"/>
      <c r="B148" s="1303"/>
      <c r="C148" s="1290"/>
      <c r="D148" s="1290"/>
      <c r="E148" s="1290"/>
      <c r="F148" s="1340"/>
      <c r="G148" s="1312"/>
      <c r="H148" s="1342"/>
      <c r="I148" s="1341"/>
    </row>
    <row r="149" spans="1:9" x14ac:dyDescent="0.2">
      <c r="A149" s="1355"/>
      <c r="B149" s="1303"/>
      <c r="C149" s="1290"/>
      <c r="D149" s="1290"/>
      <c r="E149" s="1290"/>
      <c r="F149" s="1340"/>
      <c r="G149" s="1327" t="s">
        <v>1186</v>
      </c>
      <c r="H149" s="1342"/>
      <c r="I149" s="1341"/>
    </row>
    <row r="150" spans="1:9" x14ac:dyDescent="0.2">
      <c r="A150" s="1355"/>
      <c r="B150" s="1303"/>
      <c r="C150" s="1290"/>
      <c r="D150" s="1290"/>
      <c r="E150" s="1290"/>
      <c r="F150" s="1340"/>
      <c r="G150" s="1328"/>
      <c r="H150" s="1342"/>
      <c r="I150" s="1341"/>
    </row>
    <row r="151" spans="1:9" x14ac:dyDescent="0.2">
      <c r="A151" s="1355"/>
      <c r="B151" s="1304"/>
      <c r="C151" s="1290"/>
      <c r="D151" s="1290"/>
      <c r="E151" s="1290"/>
      <c r="F151" s="1340"/>
      <c r="G151" s="394" t="s">
        <v>26</v>
      </c>
      <c r="H151" s="1342"/>
      <c r="I151" s="1341"/>
    </row>
    <row r="152" spans="1:9" x14ac:dyDescent="0.2">
      <c r="A152" s="397"/>
      <c r="B152" s="406"/>
      <c r="C152" s="1297" t="s">
        <v>117</v>
      </c>
      <c r="D152" s="1297"/>
      <c r="E152" s="1297"/>
      <c r="F152" s="1298"/>
      <c r="G152" s="399" t="s">
        <v>38</v>
      </c>
      <c r="H152" s="400">
        <f>SUM(H139:H151)/3</f>
        <v>0</v>
      </c>
      <c r="I152" s="460"/>
    </row>
    <row r="153" spans="1:9" x14ac:dyDescent="0.2">
      <c r="A153" s="1355" t="s">
        <v>118</v>
      </c>
      <c r="B153" s="1302" t="s">
        <v>2454</v>
      </c>
      <c r="C153" s="1329" t="s">
        <v>2455</v>
      </c>
      <c r="D153" s="1330"/>
      <c r="E153" s="1330"/>
      <c r="F153" s="1331"/>
      <c r="G153" s="1311"/>
      <c r="H153" s="1313"/>
      <c r="I153" s="1286"/>
    </row>
    <row r="154" spans="1:9" x14ac:dyDescent="0.2">
      <c r="A154" s="1355"/>
      <c r="B154" s="1303"/>
      <c r="C154" s="1332"/>
      <c r="D154" s="1333"/>
      <c r="E154" s="1333"/>
      <c r="F154" s="1334"/>
      <c r="G154" s="1338"/>
      <c r="H154" s="1339"/>
      <c r="I154" s="1287"/>
    </row>
    <row r="155" spans="1:9" x14ac:dyDescent="0.2">
      <c r="A155" s="1355"/>
      <c r="B155" s="1303"/>
      <c r="C155" s="1335"/>
      <c r="D155" s="1336"/>
      <c r="E155" s="1336"/>
      <c r="F155" s="1337"/>
      <c r="G155" s="1312"/>
      <c r="H155" s="1314"/>
      <c r="I155" s="1288"/>
    </row>
    <row r="156" spans="1:9" ht="20.5" customHeight="1" x14ac:dyDescent="0.2">
      <c r="A156" s="1355"/>
      <c r="B156" s="1303"/>
      <c r="C156" s="1315" t="s">
        <v>1187</v>
      </c>
      <c r="D156" s="1316"/>
      <c r="E156" s="1317"/>
      <c r="F156" s="401" t="s">
        <v>127</v>
      </c>
      <c r="G156" s="394" t="s">
        <v>23</v>
      </c>
      <c r="H156" s="1324"/>
      <c r="I156" s="1341"/>
    </row>
    <row r="157" spans="1:9" ht="17.5" customHeight="1" x14ac:dyDescent="0.2">
      <c r="A157" s="1355"/>
      <c r="B157" s="1303"/>
      <c r="C157" s="1318"/>
      <c r="D157" s="1319"/>
      <c r="E157" s="1320"/>
      <c r="F157" s="401" t="s">
        <v>122</v>
      </c>
      <c r="G157" s="394" t="s">
        <v>79</v>
      </c>
      <c r="H157" s="1325"/>
      <c r="I157" s="1341"/>
    </row>
    <row r="158" spans="1:9" x14ac:dyDescent="0.2">
      <c r="A158" s="1355"/>
      <c r="B158" s="1303"/>
      <c r="C158" s="1318"/>
      <c r="D158" s="1319"/>
      <c r="E158" s="1320"/>
      <c r="F158" s="401" t="s">
        <v>123</v>
      </c>
      <c r="G158" s="394" t="s">
        <v>48</v>
      </c>
      <c r="H158" s="1325"/>
      <c r="I158" s="1341"/>
    </row>
    <row r="159" spans="1:9" x14ac:dyDescent="0.2">
      <c r="A159" s="1355"/>
      <c r="B159" s="1303"/>
      <c r="C159" s="1318"/>
      <c r="D159" s="1319"/>
      <c r="E159" s="1320"/>
      <c r="F159" s="401" t="s">
        <v>124</v>
      </c>
      <c r="G159" s="394" t="s">
        <v>29</v>
      </c>
      <c r="H159" s="1325"/>
      <c r="I159" s="1341"/>
    </row>
    <row r="160" spans="1:9" ht="15" customHeight="1" x14ac:dyDescent="0.2">
      <c r="A160" s="1355"/>
      <c r="B160" s="1303"/>
      <c r="C160" s="1318"/>
      <c r="D160" s="1319"/>
      <c r="E160" s="1320"/>
      <c r="F160" s="401" t="s">
        <v>125</v>
      </c>
      <c r="G160" s="394" t="s">
        <v>51</v>
      </c>
      <c r="H160" s="1326"/>
      <c r="I160" s="1341"/>
    </row>
    <row r="161" spans="1:9" ht="24.5" customHeight="1" x14ac:dyDescent="0.2">
      <c r="A161" s="1355"/>
      <c r="B161" s="1303"/>
      <c r="C161" s="1315" t="s">
        <v>1811</v>
      </c>
      <c r="D161" s="1316"/>
      <c r="E161" s="1317"/>
      <c r="F161" s="401" t="s">
        <v>127</v>
      </c>
      <c r="G161" s="394" t="s">
        <v>23</v>
      </c>
      <c r="H161" s="1324"/>
      <c r="I161" s="1341"/>
    </row>
    <row r="162" spans="1:9" ht="24.5" customHeight="1" x14ac:dyDescent="0.2">
      <c r="A162" s="1355"/>
      <c r="B162" s="1303"/>
      <c r="C162" s="1318"/>
      <c r="D162" s="1319"/>
      <c r="E162" s="1320"/>
      <c r="F162" s="401" t="s">
        <v>122</v>
      </c>
      <c r="G162" s="394" t="s">
        <v>79</v>
      </c>
      <c r="H162" s="1325"/>
      <c r="I162" s="1341"/>
    </row>
    <row r="163" spans="1:9" ht="24.5" customHeight="1" x14ac:dyDescent="0.2">
      <c r="A163" s="1355"/>
      <c r="B163" s="1303"/>
      <c r="C163" s="1318"/>
      <c r="D163" s="1319"/>
      <c r="E163" s="1320"/>
      <c r="F163" s="401" t="s">
        <v>123</v>
      </c>
      <c r="G163" s="394" t="s">
        <v>48</v>
      </c>
      <c r="H163" s="1325"/>
      <c r="I163" s="1341"/>
    </row>
    <row r="164" spans="1:9" ht="24.5" customHeight="1" x14ac:dyDescent="0.2">
      <c r="A164" s="1355"/>
      <c r="B164" s="1303"/>
      <c r="C164" s="1318"/>
      <c r="D164" s="1319"/>
      <c r="E164" s="1320"/>
      <c r="F164" s="401" t="s">
        <v>124</v>
      </c>
      <c r="G164" s="394" t="s">
        <v>29</v>
      </c>
      <c r="H164" s="1325"/>
      <c r="I164" s="1341"/>
    </row>
    <row r="165" spans="1:9" ht="24.5" customHeight="1" x14ac:dyDescent="0.2">
      <c r="A165" s="1355"/>
      <c r="B165" s="1303"/>
      <c r="C165" s="1318"/>
      <c r="D165" s="1319"/>
      <c r="E165" s="1320"/>
      <c r="F165" s="401" t="s">
        <v>125</v>
      </c>
      <c r="G165" s="394" t="s">
        <v>51</v>
      </c>
      <c r="H165" s="1325"/>
      <c r="I165" s="1341"/>
    </row>
    <row r="166" spans="1:9" hidden="1" x14ac:dyDescent="0.2">
      <c r="A166" s="1355"/>
      <c r="B166" s="1303"/>
      <c r="C166" s="1318"/>
      <c r="D166" s="1319"/>
      <c r="E166" s="1320"/>
      <c r="F166" s="401" t="s">
        <v>124</v>
      </c>
      <c r="G166" s="394" t="s">
        <v>29</v>
      </c>
      <c r="H166" s="1325"/>
      <c r="I166" s="1341"/>
    </row>
    <row r="167" spans="1:9" hidden="1" x14ac:dyDescent="0.2">
      <c r="A167" s="1355"/>
      <c r="B167" s="1303"/>
      <c r="C167" s="1321"/>
      <c r="D167" s="1322"/>
      <c r="E167" s="1323"/>
      <c r="F167" s="401" t="s">
        <v>125</v>
      </c>
      <c r="G167" s="394" t="s">
        <v>51</v>
      </c>
      <c r="H167" s="1326"/>
      <c r="I167" s="1341"/>
    </row>
    <row r="168" spans="1:9" hidden="1" x14ac:dyDescent="0.2">
      <c r="A168" s="1355"/>
      <c r="B168" s="1303"/>
      <c r="C168" s="1290" t="s">
        <v>2456</v>
      </c>
      <c r="D168" s="1290"/>
      <c r="E168" s="1290"/>
      <c r="F168" s="1340"/>
      <c r="G168" s="394" t="s">
        <v>23</v>
      </c>
      <c r="H168" s="1324"/>
      <c r="I168" s="1341"/>
    </row>
    <row r="169" spans="1:9" ht="60" hidden="1" x14ac:dyDescent="0.2">
      <c r="A169" s="1355"/>
      <c r="B169" s="1303"/>
      <c r="C169" s="1290"/>
      <c r="D169" s="1290"/>
      <c r="E169" s="1290"/>
      <c r="F169" s="1340"/>
      <c r="G169" s="495" t="s">
        <v>2070</v>
      </c>
      <c r="H169" s="1325"/>
      <c r="I169" s="1341"/>
    </row>
    <row r="170" spans="1:9" hidden="1" x14ac:dyDescent="0.2">
      <c r="A170" s="1355"/>
      <c r="B170" s="1303"/>
      <c r="C170" s="1290"/>
      <c r="D170" s="1290"/>
      <c r="E170" s="1290"/>
      <c r="F170" s="1340"/>
      <c r="G170" s="1398" t="s">
        <v>2457</v>
      </c>
      <c r="H170" s="1325"/>
      <c r="I170" s="1341"/>
    </row>
    <row r="171" spans="1:9" hidden="1" x14ac:dyDescent="0.2">
      <c r="A171" s="1355"/>
      <c r="B171" s="1303"/>
      <c r="C171" s="1290"/>
      <c r="D171" s="1290"/>
      <c r="E171" s="1290"/>
      <c r="F171" s="1340"/>
      <c r="G171" s="1328"/>
      <c r="H171" s="1325"/>
      <c r="I171" s="1341"/>
    </row>
    <row r="172" spans="1:9" ht="60" hidden="1" x14ac:dyDescent="0.2">
      <c r="A172" s="1355"/>
      <c r="B172" s="1303"/>
      <c r="C172" s="1290"/>
      <c r="D172" s="1290"/>
      <c r="E172" s="1290"/>
      <c r="F172" s="1340"/>
      <c r="G172" s="496" t="s">
        <v>2067</v>
      </c>
      <c r="H172" s="1325"/>
      <c r="I172" s="1341"/>
    </row>
    <row r="173" spans="1:9" hidden="1" x14ac:dyDescent="0.2">
      <c r="A173" s="1355"/>
      <c r="B173" s="1303"/>
      <c r="C173" s="1290"/>
      <c r="D173" s="1290"/>
      <c r="E173" s="1290"/>
      <c r="F173" s="1340"/>
      <c r="G173" s="394" t="s">
        <v>26</v>
      </c>
      <c r="H173" s="1326"/>
      <c r="I173" s="1341"/>
    </row>
    <row r="174" spans="1:9" ht="26.5" customHeight="1" x14ac:dyDescent="0.2">
      <c r="A174" s="1355"/>
      <c r="B174" s="1303"/>
      <c r="C174" s="1290" t="s">
        <v>2458</v>
      </c>
      <c r="D174" s="1290"/>
      <c r="E174" s="1290"/>
      <c r="F174" s="1340"/>
      <c r="G174" s="394" t="s">
        <v>23</v>
      </c>
      <c r="H174" s="1324"/>
      <c r="I174" s="1341"/>
    </row>
    <row r="175" spans="1:9" ht="60" x14ac:dyDescent="0.2">
      <c r="A175" s="1355"/>
      <c r="B175" s="1303"/>
      <c r="C175" s="1290"/>
      <c r="D175" s="1290"/>
      <c r="E175" s="1290"/>
      <c r="F175" s="1340"/>
      <c r="G175" s="496" t="s">
        <v>1962</v>
      </c>
      <c r="H175" s="1325"/>
      <c r="I175" s="1341"/>
    </row>
    <row r="176" spans="1:9" ht="45.5" customHeight="1" x14ac:dyDescent="0.2">
      <c r="A176" s="1355"/>
      <c r="B176" s="1303"/>
      <c r="C176" s="1290"/>
      <c r="D176" s="1290"/>
      <c r="E176" s="1290"/>
      <c r="F176" s="1340"/>
      <c r="G176" s="1327" t="s">
        <v>2139</v>
      </c>
      <c r="H176" s="1325"/>
      <c r="I176" s="1341"/>
    </row>
    <row r="177" spans="1:9" ht="21.5" customHeight="1" x14ac:dyDescent="0.2">
      <c r="A177" s="1355"/>
      <c r="B177" s="1303"/>
      <c r="C177" s="1290"/>
      <c r="D177" s="1290"/>
      <c r="E177" s="1290"/>
      <c r="F177" s="1340"/>
      <c r="G177" s="1328"/>
      <c r="H177" s="1325"/>
      <c r="I177" s="1341"/>
    </row>
    <row r="178" spans="1:9" ht="68.5" customHeight="1" x14ac:dyDescent="0.2">
      <c r="A178" s="1355"/>
      <c r="B178" s="1303"/>
      <c r="C178" s="1290"/>
      <c r="D178" s="1290"/>
      <c r="E178" s="1290"/>
      <c r="F178" s="1340"/>
      <c r="G178" s="496" t="s">
        <v>2140</v>
      </c>
      <c r="H178" s="1325"/>
      <c r="I178" s="1341"/>
    </row>
    <row r="179" spans="1:9" x14ac:dyDescent="0.2">
      <c r="A179" s="1355"/>
      <c r="B179" s="1304"/>
      <c r="C179" s="1290"/>
      <c r="D179" s="1290"/>
      <c r="E179" s="1290"/>
      <c r="F179" s="1340"/>
      <c r="G179" s="394" t="s">
        <v>26</v>
      </c>
      <c r="H179" s="1326"/>
      <c r="I179" s="1341"/>
    </row>
    <row r="180" spans="1:9" x14ac:dyDescent="0.2">
      <c r="A180" s="397"/>
      <c r="B180" s="406"/>
      <c r="C180" s="1297" t="s">
        <v>132</v>
      </c>
      <c r="D180" s="1297"/>
      <c r="E180" s="1297"/>
      <c r="F180" s="1298"/>
      <c r="G180" s="399" t="s">
        <v>38</v>
      </c>
      <c r="H180" s="400">
        <f>SUM(H156:H179)/3</f>
        <v>0</v>
      </c>
      <c r="I180" s="460"/>
    </row>
    <row r="181" spans="1:9" x14ac:dyDescent="0.2">
      <c r="A181" s="1355" t="s">
        <v>133</v>
      </c>
      <c r="B181" s="1395" t="s">
        <v>2161</v>
      </c>
      <c r="C181" s="1329" t="s">
        <v>2459</v>
      </c>
      <c r="D181" s="1330"/>
      <c r="E181" s="1330"/>
      <c r="F181" s="1331"/>
      <c r="G181" s="1311"/>
      <c r="H181" s="1313"/>
      <c r="I181" s="1286"/>
    </row>
    <row r="182" spans="1:9" x14ac:dyDescent="0.2">
      <c r="A182" s="1355"/>
      <c r="B182" s="1396"/>
      <c r="C182" s="1332"/>
      <c r="D182" s="1333"/>
      <c r="E182" s="1333"/>
      <c r="F182" s="1334"/>
      <c r="G182" s="1338"/>
      <c r="H182" s="1339"/>
      <c r="I182" s="1287"/>
    </row>
    <row r="183" spans="1:9" x14ac:dyDescent="0.2">
      <c r="A183" s="1355"/>
      <c r="B183" s="1396"/>
      <c r="C183" s="1335"/>
      <c r="D183" s="1336"/>
      <c r="E183" s="1336"/>
      <c r="F183" s="1337"/>
      <c r="G183" s="1312"/>
      <c r="H183" s="1314"/>
      <c r="I183" s="1288"/>
    </row>
    <row r="184" spans="1:9" x14ac:dyDescent="0.2">
      <c r="A184" s="1355"/>
      <c r="B184" s="1396"/>
      <c r="C184" s="1290" t="s">
        <v>2460</v>
      </c>
      <c r="D184" s="1290"/>
      <c r="E184" s="1290"/>
      <c r="F184" s="1340"/>
      <c r="G184" s="394" t="s">
        <v>23</v>
      </c>
      <c r="H184" s="1324"/>
      <c r="I184" s="1341"/>
    </row>
    <row r="185" spans="1:9" x14ac:dyDescent="0.2">
      <c r="A185" s="1355"/>
      <c r="B185" s="1396"/>
      <c r="C185" s="1290"/>
      <c r="D185" s="1290"/>
      <c r="E185" s="1290"/>
      <c r="F185" s="1340"/>
      <c r="G185" s="394" t="s">
        <v>67</v>
      </c>
      <c r="H185" s="1325"/>
      <c r="I185" s="1341"/>
    </row>
    <row r="186" spans="1:9" x14ac:dyDescent="0.2">
      <c r="A186" s="1355"/>
      <c r="B186" s="1396"/>
      <c r="C186" s="1290"/>
      <c r="D186" s="1290"/>
      <c r="E186" s="1290"/>
      <c r="F186" s="1340"/>
      <c r="G186" s="394" t="s">
        <v>26</v>
      </c>
      <c r="H186" s="1326"/>
      <c r="I186" s="1341"/>
    </row>
    <row r="187" spans="1:9" x14ac:dyDescent="0.2">
      <c r="A187" s="1355"/>
      <c r="B187" s="1396"/>
      <c r="C187" s="1290" t="s">
        <v>2461</v>
      </c>
      <c r="D187" s="1290"/>
      <c r="E187" s="1290"/>
      <c r="F187" s="1340"/>
      <c r="G187" s="394" t="s">
        <v>23</v>
      </c>
      <c r="H187" s="1342"/>
      <c r="I187" s="1341"/>
    </row>
    <row r="188" spans="1:9" x14ac:dyDescent="0.2">
      <c r="A188" s="1355"/>
      <c r="B188" s="1396"/>
      <c r="C188" s="1290"/>
      <c r="D188" s="1290"/>
      <c r="E188" s="1290"/>
      <c r="F188" s="1340"/>
      <c r="G188" s="394" t="s">
        <v>137</v>
      </c>
      <c r="H188" s="1342"/>
      <c r="I188" s="1341"/>
    </row>
    <row r="189" spans="1:9" x14ac:dyDescent="0.2">
      <c r="A189" s="1355"/>
      <c r="B189" s="1396"/>
      <c r="C189" s="1290"/>
      <c r="D189" s="1290"/>
      <c r="E189" s="1290"/>
      <c r="F189" s="1340"/>
      <c r="G189" s="394" t="s">
        <v>26</v>
      </c>
      <c r="H189" s="1342"/>
      <c r="I189" s="1341"/>
    </row>
    <row r="190" spans="1:9" x14ac:dyDescent="0.2">
      <c r="A190" s="1355"/>
      <c r="B190" s="1396"/>
      <c r="C190" s="1290" t="s">
        <v>2462</v>
      </c>
      <c r="D190" s="1290"/>
      <c r="E190" s="1290"/>
      <c r="F190" s="1340"/>
      <c r="G190" s="394" t="s">
        <v>23</v>
      </c>
      <c r="H190" s="1342"/>
      <c r="I190" s="1341"/>
    </row>
    <row r="191" spans="1:9" x14ac:dyDescent="0.2">
      <c r="A191" s="1355"/>
      <c r="B191" s="1396"/>
      <c r="C191" s="1290"/>
      <c r="D191" s="1290"/>
      <c r="E191" s="1290"/>
      <c r="F191" s="1340"/>
      <c r="G191" s="394" t="s">
        <v>139</v>
      </c>
      <c r="H191" s="1342"/>
      <c r="I191" s="1341"/>
    </row>
    <row r="192" spans="1:9" x14ac:dyDescent="0.2">
      <c r="A192" s="1355"/>
      <c r="B192" s="1397"/>
      <c r="C192" s="1290"/>
      <c r="D192" s="1290"/>
      <c r="E192" s="1290"/>
      <c r="F192" s="1340"/>
      <c r="G192" s="394" t="s">
        <v>26</v>
      </c>
      <c r="H192" s="1342"/>
      <c r="I192" s="1341"/>
    </row>
    <row r="193" spans="1:9" x14ac:dyDescent="0.2">
      <c r="A193" s="397"/>
      <c r="B193" s="406"/>
      <c r="C193" s="1297" t="s">
        <v>140</v>
      </c>
      <c r="D193" s="1297"/>
      <c r="E193" s="1297"/>
      <c r="F193" s="1298"/>
      <c r="G193" s="399" t="s">
        <v>38</v>
      </c>
      <c r="H193" s="400">
        <f>SUM(H184:H192)/3</f>
        <v>0</v>
      </c>
      <c r="I193" s="460"/>
    </row>
    <row r="194" spans="1:9" x14ac:dyDescent="0.2">
      <c r="A194" s="1355" t="s">
        <v>141</v>
      </c>
      <c r="B194" s="1302" t="s">
        <v>2463</v>
      </c>
      <c r="C194" s="1329" t="s">
        <v>320</v>
      </c>
      <c r="D194" s="1330"/>
      <c r="E194" s="1330"/>
      <c r="F194" s="1331"/>
      <c r="G194" s="1311"/>
      <c r="H194" s="1313"/>
      <c r="I194" s="1286"/>
    </row>
    <row r="195" spans="1:9" x14ac:dyDescent="0.2">
      <c r="A195" s="1355"/>
      <c r="B195" s="1303"/>
      <c r="C195" s="1332"/>
      <c r="D195" s="1333"/>
      <c r="E195" s="1333"/>
      <c r="F195" s="1334"/>
      <c r="G195" s="1338"/>
      <c r="H195" s="1339"/>
      <c r="I195" s="1287"/>
    </row>
    <row r="196" spans="1:9" x14ac:dyDescent="0.2">
      <c r="A196" s="1355"/>
      <c r="B196" s="1303"/>
      <c r="C196" s="1335"/>
      <c r="D196" s="1336"/>
      <c r="E196" s="1336"/>
      <c r="F196" s="1337"/>
      <c r="G196" s="1312"/>
      <c r="H196" s="1314"/>
      <c r="I196" s="1288"/>
    </row>
    <row r="197" spans="1:9" x14ac:dyDescent="0.2">
      <c r="A197" s="1355"/>
      <c r="B197" s="1303"/>
      <c r="C197" s="1290" t="s">
        <v>2464</v>
      </c>
      <c r="D197" s="1290"/>
      <c r="E197" s="1290"/>
      <c r="F197" s="1340"/>
      <c r="G197" s="394" t="s">
        <v>23</v>
      </c>
      <c r="H197" s="1324"/>
      <c r="I197" s="1341"/>
    </row>
    <row r="198" spans="1:9" x14ac:dyDescent="0.2">
      <c r="A198" s="1355"/>
      <c r="B198" s="1303"/>
      <c r="C198" s="1290"/>
      <c r="D198" s="1290"/>
      <c r="E198" s="1290"/>
      <c r="F198" s="1340"/>
      <c r="G198" s="394" t="s">
        <v>144</v>
      </c>
      <c r="H198" s="1325"/>
      <c r="I198" s="1341"/>
    </row>
    <row r="199" spans="1:9" x14ac:dyDescent="0.2">
      <c r="A199" s="1355"/>
      <c r="B199" s="1303"/>
      <c r="C199" s="1290"/>
      <c r="D199" s="1290"/>
      <c r="E199" s="1290"/>
      <c r="F199" s="1340"/>
      <c r="G199" s="394" t="s">
        <v>131</v>
      </c>
      <c r="H199" s="1325"/>
      <c r="I199" s="1341"/>
    </row>
    <row r="200" spans="1:9" x14ac:dyDescent="0.2">
      <c r="A200" s="1355"/>
      <c r="B200" s="1303"/>
      <c r="C200" s="1290"/>
      <c r="D200" s="1290"/>
      <c r="E200" s="1290"/>
      <c r="F200" s="1340"/>
      <c r="G200" s="394" t="s">
        <v>26</v>
      </c>
      <c r="H200" s="1326"/>
      <c r="I200" s="1341"/>
    </row>
    <row r="201" spans="1:9" x14ac:dyDescent="0.2">
      <c r="A201" s="1355"/>
      <c r="B201" s="1303"/>
      <c r="C201" s="1290" t="s">
        <v>145</v>
      </c>
      <c r="D201" s="1290"/>
      <c r="E201" s="1290"/>
      <c r="F201" s="1340"/>
      <c r="G201" s="394" t="s">
        <v>23</v>
      </c>
      <c r="H201" s="1324"/>
      <c r="I201" s="1341"/>
    </row>
    <row r="202" spans="1:9" x14ac:dyDescent="0.2">
      <c r="A202" s="1355"/>
      <c r="B202" s="1303"/>
      <c r="C202" s="1290"/>
      <c r="D202" s="1290"/>
      <c r="E202" s="1290"/>
      <c r="F202" s="1340"/>
      <c r="G202" s="394" t="s">
        <v>146</v>
      </c>
      <c r="H202" s="1325"/>
      <c r="I202" s="1341"/>
    </row>
    <row r="203" spans="1:9" x14ac:dyDescent="0.2">
      <c r="A203" s="1355"/>
      <c r="B203" s="1303"/>
      <c r="C203" s="1290"/>
      <c r="D203" s="1290"/>
      <c r="E203" s="1290"/>
      <c r="F203" s="1340"/>
      <c r="G203" s="394" t="s">
        <v>26</v>
      </c>
      <c r="H203" s="1326"/>
      <c r="I203" s="1341"/>
    </row>
    <row r="204" spans="1:9" x14ac:dyDescent="0.2">
      <c r="A204" s="1355"/>
      <c r="B204" s="1303"/>
      <c r="C204" s="1290" t="s">
        <v>2400</v>
      </c>
      <c r="D204" s="1290"/>
      <c r="E204" s="1290"/>
      <c r="F204" s="1340"/>
      <c r="G204" s="394" t="s">
        <v>23</v>
      </c>
      <c r="H204" s="1324"/>
      <c r="I204" s="1280"/>
    </row>
    <row r="205" spans="1:9" x14ac:dyDescent="0.2">
      <c r="A205" s="1355"/>
      <c r="B205" s="1303"/>
      <c r="C205" s="1290"/>
      <c r="D205" s="1290"/>
      <c r="E205" s="1290"/>
      <c r="F205" s="1340"/>
      <c r="G205" s="394" t="s">
        <v>144</v>
      </c>
      <c r="H205" s="1325"/>
      <c r="I205" s="1281"/>
    </row>
    <row r="206" spans="1:9" x14ac:dyDescent="0.2">
      <c r="A206" s="1355"/>
      <c r="B206" s="1303"/>
      <c r="C206" s="1290"/>
      <c r="D206" s="1290"/>
      <c r="E206" s="1290"/>
      <c r="F206" s="1340"/>
      <c r="G206" s="394" t="s">
        <v>131</v>
      </c>
      <c r="H206" s="1325"/>
      <c r="I206" s="1281"/>
    </row>
    <row r="207" spans="1:9" x14ac:dyDescent="0.2">
      <c r="A207" s="1355"/>
      <c r="B207" s="1303"/>
      <c r="C207" s="1290"/>
      <c r="D207" s="1290"/>
      <c r="E207" s="1290"/>
      <c r="F207" s="1340"/>
      <c r="G207" s="394" t="s">
        <v>26</v>
      </c>
      <c r="H207" s="1326"/>
      <c r="I207" s="1282"/>
    </row>
    <row r="208" spans="1:9" ht="30" x14ac:dyDescent="0.2">
      <c r="A208" s="1355"/>
      <c r="B208" s="1303"/>
      <c r="C208" s="1290" t="s">
        <v>2465</v>
      </c>
      <c r="D208" s="1290"/>
      <c r="E208" s="1290"/>
      <c r="F208" s="1340"/>
      <c r="G208" s="394" t="s">
        <v>1486</v>
      </c>
      <c r="H208" s="1324"/>
      <c r="I208" s="1341"/>
    </row>
    <row r="209" spans="1:9" ht="33.5" customHeight="1" x14ac:dyDescent="0.2">
      <c r="A209" s="1355"/>
      <c r="B209" s="1303"/>
      <c r="C209" s="1290"/>
      <c r="D209" s="1290"/>
      <c r="E209" s="1290"/>
      <c r="F209" s="1340"/>
      <c r="G209" s="394" t="s">
        <v>1487</v>
      </c>
      <c r="H209" s="1325"/>
      <c r="I209" s="1341"/>
    </row>
    <row r="210" spans="1:9" x14ac:dyDescent="0.2">
      <c r="A210" s="1355"/>
      <c r="B210" s="1304"/>
      <c r="C210" s="1290"/>
      <c r="D210" s="1290"/>
      <c r="E210" s="1290"/>
      <c r="F210" s="1340"/>
      <c r="G210" s="394" t="s">
        <v>26</v>
      </c>
      <c r="H210" s="1326"/>
      <c r="I210" s="1341"/>
    </row>
    <row r="211" spans="1:9" x14ac:dyDescent="0.2">
      <c r="A211" s="397"/>
      <c r="B211" s="406"/>
      <c r="C211" s="1297" t="s">
        <v>147</v>
      </c>
      <c r="D211" s="1297"/>
      <c r="E211" s="1297"/>
      <c r="F211" s="1298"/>
      <c r="G211" s="399" t="s">
        <v>72</v>
      </c>
      <c r="H211" s="400">
        <f>SUM(H197:H210)/4</f>
        <v>0</v>
      </c>
      <c r="I211" s="460"/>
    </row>
    <row r="212" spans="1:9" x14ac:dyDescent="0.2">
      <c r="A212" s="1343" t="s">
        <v>148</v>
      </c>
      <c r="B212" s="1344"/>
      <c r="C212" s="1344"/>
      <c r="D212" s="1344"/>
      <c r="E212" s="1344"/>
      <c r="F212" s="1344"/>
      <c r="G212" s="1344"/>
      <c r="H212" s="1349"/>
      <c r="I212" s="1352"/>
    </row>
    <row r="213" spans="1:9" x14ac:dyDescent="0.2">
      <c r="A213" s="1345"/>
      <c r="B213" s="1346"/>
      <c r="C213" s="1346"/>
      <c r="D213" s="1346"/>
      <c r="E213" s="1346"/>
      <c r="F213" s="1346"/>
      <c r="G213" s="1346"/>
      <c r="H213" s="1350"/>
      <c r="I213" s="1353"/>
    </row>
    <row r="214" spans="1:9" x14ac:dyDescent="0.2">
      <c r="A214" s="1347"/>
      <c r="B214" s="1348"/>
      <c r="C214" s="1348"/>
      <c r="D214" s="1348"/>
      <c r="E214" s="1348"/>
      <c r="F214" s="1348"/>
      <c r="G214" s="1348"/>
      <c r="H214" s="1351"/>
      <c r="I214" s="1354"/>
    </row>
    <row r="215" spans="1:9" x14ac:dyDescent="0.2">
      <c r="A215" s="1299" t="s">
        <v>1488</v>
      </c>
      <c r="B215" s="1302" t="s">
        <v>2466</v>
      </c>
      <c r="C215" s="1305" t="s">
        <v>1489</v>
      </c>
      <c r="D215" s="1306"/>
      <c r="E215" s="1306"/>
      <c r="F215" s="1307"/>
      <c r="G215" s="1311"/>
      <c r="H215" s="1313"/>
      <c r="I215" s="1286"/>
    </row>
    <row r="216" spans="1:9" x14ac:dyDescent="0.2">
      <c r="A216" s="1300"/>
      <c r="B216" s="1303"/>
      <c r="C216" s="1308"/>
      <c r="D216" s="1309"/>
      <c r="E216" s="1309"/>
      <c r="F216" s="1310"/>
      <c r="G216" s="1312"/>
      <c r="H216" s="1314"/>
      <c r="I216" s="1288"/>
    </row>
    <row r="217" spans="1:9" x14ac:dyDescent="0.2">
      <c r="A217" s="1300"/>
      <c r="B217" s="1303"/>
      <c r="C217" s="1315" t="s">
        <v>1490</v>
      </c>
      <c r="D217" s="1316"/>
      <c r="E217" s="1316"/>
      <c r="F217" s="1317"/>
      <c r="G217" s="394" t="s">
        <v>23</v>
      </c>
      <c r="H217" s="1324"/>
      <c r="I217" s="1280"/>
    </row>
    <row r="218" spans="1:9" x14ac:dyDescent="0.2">
      <c r="A218" s="1300"/>
      <c r="B218" s="1303"/>
      <c r="C218" s="1318"/>
      <c r="D218" s="1319"/>
      <c r="E218" s="1319"/>
      <c r="F218" s="1320"/>
      <c r="G218" s="1327" t="s">
        <v>2058</v>
      </c>
      <c r="H218" s="1325"/>
      <c r="I218" s="1281"/>
    </row>
    <row r="219" spans="1:9" x14ac:dyDescent="0.2">
      <c r="A219" s="1300"/>
      <c r="B219" s="1303"/>
      <c r="C219" s="1318"/>
      <c r="D219" s="1319"/>
      <c r="E219" s="1319"/>
      <c r="F219" s="1320"/>
      <c r="G219" s="1328"/>
      <c r="H219" s="1325"/>
      <c r="I219" s="1281"/>
    </row>
    <row r="220" spans="1:9" x14ac:dyDescent="0.2">
      <c r="A220" s="1300"/>
      <c r="B220" s="1303"/>
      <c r="C220" s="1321"/>
      <c r="D220" s="1322"/>
      <c r="E220" s="1322"/>
      <c r="F220" s="1323"/>
      <c r="G220" s="394" t="s">
        <v>26</v>
      </c>
      <c r="H220" s="1326"/>
      <c r="I220" s="1282"/>
    </row>
    <row r="221" spans="1:9" x14ac:dyDescent="0.2">
      <c r="A221" s="1300"/>
      <c r="B221" s="1303"/>
      <c r="C221" s="1315" t="s">
        <v>1813</v>
      </c>
      <c r="D221" s="1316"/>
      <c r="E221" s="1316"/>
      <c r="F221" s="1317"/>
      <c r="G221" s="394" t="s">
        <v>23</v>
      </c>
      <c r="H221" s="1324"/>
      <c r="I221" s="1280"/>
    </row>
    <row r="222" spans="1:9" x14ac:dyDescent="0.2">
      <c r="A222" s="1300"/>
      <c r="B222" s="1303"/>
      <c r="C222" s="1318"/>
      <c r="D222" s="1319"/>
      <c r="E222" s="1319"/>
      <c r="F222" s="1320"/>
      <c r="G222" s="394" t="s">
        <v>575</v>
      </c>
      <c r="H222" s="1325"/>
      <c r="I222" s="1281"/>
    </row>
    <row r="223" spans="1:9" x14ac:dyDescent="0.2">
      <c r="A223" s="1300"/>
      <c r="B223" s="1303"/>
      <c r="C223" s="1321"/>
      <c r="D223" s="1322"/>
      <c r="E223" s="1322"/>
      <c r="F223" s="1323"/>
      <c r="G223" s="394" t="s">
        <v>576</v>
      </c>
      <c r="H223" s="1326"/>
      <c r="I223" s="1282"/>
    </row>
    <row r="224" spans="1:9" x14ac:dyDescent="0.2">
      <c r="A224" s="1300"/>
      <c r="B224" s="1303"/>
      <c r="C224" s="1315" t="s">
        <v>2162</v>
      </c>
      <c r="D224" s="1316"/>
      <c r="E224" s="1316"/>
      <c r="F224" s="1317"/>
      <c r="G224" s="394" t="s">
        <v>23</v>
      </c>
      <c r="H224" s="1324"/>
      <c r="I224" s="1280"/>
    </row>
    <row r="225" spans="1:9" x14ac:dyDescent="0.2">
      <c r="A225" s="1300"/>
      <c r="B225" s="1303"/>
      <c r="C225" s="1318"/>
      <c r="D225" s="1319"/>
      <c r="E225" s="1319"/>
      <c r="F225" s="1320"/>
      <c r="G225" s="1327" t="s">
        <v>2063</v>
      </c>
      <c r="H225" s="1325"/>
      <c r="I225" s="1281"/>
    </row>
    <row r="226" spans="1:9" x14ac:dyDescent="0.2">
      <c r="A226" s="1300"/>
      <c r="B226" s="1303"/>
      <c r="C226" s="1318"/>
      <c r="D226" s="1319"/>
      <c r="E226" s="1319"/>
      <c r="F226" s="1320"/>
      <c r="G226" s="1328"/>
      <c r="H226" s="1325"/>
      <c r="I226" s="1281"/>
    </row>
    <row r="227" spans="1:9" x14ac:dyDescent="0.2">
      <c r="A227" s="1301"/>
      <c r="B227" s="1304"/>
      <c r="C227" s="1321"/>
      <c r="D227" s="1322"/>
      <c r="E227" s="1322"/>
      <c r="F227" s="1323"/>
      <c r="G227" s="394" t="s">
        <v>26</v>
      </c>
      <c r="H227" s="1326"/>
      <c r="I227" s="1282"/>
    </row>
    <row r="228" spans="1:9" x14ac:dyDescent="0.2">
      <c r="A228" s="397"/>
      <c r="B228" s="406"/>
      <c r="C228" s="1297" t="s">
        <v>1491</v>
      </c>
      <c r="D228" s="1297"/>
      <c r="E228" s="1297"/>
      <c r="F228" s="1298"/>
      <c r="G228" s="399" t="s">
        <v>38</v>
      </c>
      <c r="H228" s="400">
        <f>SUM(H217:H227)/3</f>
        <v>0</v>
      </c>
      <c r="I228" s="460"/>
    </row>
    <row r="229" spans="1:9" ht="29.5" customHeight="1" x14ac:dyDescent="0.2">
      <c r="A229" s="1381" t="s">
        <v>1492</v>
      </c>
      <c r="B229" s="1327"/>
      <c r="C229" s="1384" t="s">
        <v>2467</v>
      </c>
      <c r="D229" s="1385"/>
      <c r="E229" s="1385"/>
      <c r="F229" s="1386"/>
      <c r="G229" s="408"/>
      <c r="H229" s="409"/>
      <c r="I229" s="462"/>
    </row>
    <row r="230" spans="1:9" ht="21.5" customHeight="1" x14ac:dyDescent="0.2">
      <c r="A230" s="1382"/>
      <c r="B230" s="1383"/>
      <c r="C230" s="1364" t="s">
        <v>2163</v>
      </c>
      <c r="D230" s="1387"/>
      <c r="E230" s="1387"/>
      <c r="F230" s="1388"/>
      <c r="G230" s="494" t="s">
        <v>23</v>
      </c>
      <c r="H230" s="1324"/>
      <c r="I230" s="1283"/>
    </row>
    <row r="231" spans="1:9" ht="29.5" customHeight="1" x14ac:dyDescent="0.2">
      <c r="A231" s="1382"/>
      <c r="B231" s="1383"/>
      <c r="C231" s="1389"/>
      <c r="D231" s="1390"/>
      <c r="E231" s="1390"/>
      <c r="F231" s="1391"/>
      <c r="G231" s="497" t="s">
        <v>1493</v>
      </c>
      <c r="H231" s="1325"/>
      <c r="I231" s="1284"/>
    </row>
    <row r="232" spans="1:9" ht="20" customHeight="1" x14ac:dyDescent="0.2">
      <c r="A232" s="1382"/>
      <c r="B232" s="1383"/>
      <c r="C232" s="1389"/>
      <c r="D232" s="1390"/>
      <c r="E232" s="1390"/>
      <c r="F232" s="1391"/>
      <c r="G232" s="494" t="s">
        <v>1494</v>
      </c>
      <c r="H232" s="1325"/>
      <c r="I232" s="1284"/>
    </row>
    <row r="233" spans="1:9" ht="21" customHeight="1" x14ac:dyDescent="0.2">
      <c r="A233" s="1382"/>
      <c r="B233" s="1383"/>
      <c r="C233" s="1392"/>
      <c r="D233" s="1393"/>
      <c r="E233" s="1393"/>
      <c r="F233" s="1394"/>
      <c r="G233" s="470" t="s">
        <v>26</v>
      </c>
      <c r="H233" s="1326"/>
      <c r="I233" s="1285"/>
    </row>
    <row r="234" spans="1:9" ht="29.5" customHeight="1" x14ac:dyDescent="0.2">
      <c r="A234" s="1382"/>
      <c r="B234" s="1383"/>
      <c r="C234" s="1364" t="s">
        <v>1495</v>
      </c>
      <c r="D234" s="1387"/>
      <c r="E234" s="1387"/>
      <c r="F234" s="1388"/>
      <c r="G234" s="394" t="s">
        <v>1496</v>
      </c>
      <c r="H234" s="1324"/>
      <c r="I234" s="1283"/>
    </row>
    <row r="235" spans="1:9" ht="21.5" customHeight="1" x14ac:dyDescent="0.2">
      <c r="A235" s="1382"/>
      <c r="B235" s="1383"/>
      <c r="C235" s="1389"/>
      <c r="D235" s="1390"/>
      <c r="E235" s="1390"/>
      <c r="F235" s="1391"/>
      <c r="G235" s="1327" t="s">
        <v>1497</v>
      </c>
      <c r="H235" s="1325"/>
      <c r="I235" s="1284"/>
    </row>
    <row r="236" spans="1:9" ht="22.5" customHeight="1" x14ac:dyDescent="0.2">
      <c r="A236" s="1382"/>
      <c r="B236" s="1383"/>
      <c r="C236" s="1389"/>
      <c r="D236" s="1390"/>
      <c r="E236" s="1390"/>
      <c r="F236" s="1391"/>
      <c r="G236" s="1328"/>
      <c r="H236" s="1325"/>
      <c r="I236" s="1284"/>
    </row>
    <row r="237" spans="1:9" ht="21.5" hidden="1" customHeight="1" x14ac:dyDescent="0.2">
      <c r="A237" s="1382"/>
      <c r="B237" s="1383"/>
      <c r="C237" s="1389"/>
      <c r="D237" s="1390"/>
      <c r="E237" s="1390"/>
      <c r="F237" s="1391"/>
      <c r="G237" s="1327" t="s">
        <v>150</v>
      </c>
      <c r="H237" s="1325"/>
      <c r="I237" s="1284"/>
    </row>
    <row r="238" spans="1:9" ht="29.5" customHeight="1" x14ac:dyDescent="0.2">
      <c r="A238" s="1382"/>
      <c r="B238" s="1383"/>
      <c r="C238" s="1389"/>
      <c r="D238" s="1390"/>
      <c r="E238" s="1390"/>
      <c r="F238" s="1391"/>
      <c r="G238" s="1328"/>
      <c r="H238" s="1325"/>
      <c r="I238" s="1284"/>
    </row>
    <row r="239" spans="1:9" ht="29.5" customHeight="1" x14ac:dyDescent="0.2">
      <c r="A239" s="1382"/>
      <c r="B239" s="1383"/>
      <c r="C239" s="1392"/>
      <c r="D239" s="1393"/>
      <c r="E239" s="1393"/>
      <c r="F239" s="1394"/>
      <c r="G239" s="394" t="s">
        <v>26</v>
      </c>
      <c r="H239" s="1326"/>
      <c r="I239" s="1285"/>
    </row>
    <row r="240" spans="1:9" ht="23" customHeight="1" x14ac:dyDescent="0.2">
      <c r="A240" s="1382"/>
      <c r="B240" s="1383"/>
      <c r="C240" s="1364" t="s">
        <v>2468</v>
      </c>
      <c r="D240" s="1387"/>
      <c r="E240" s="1387"/>
      <c r="F240" s="1388"/>
      <c r="G240" s="408" t="s">
        <v>23</v>
      </c>
      <c r="H240" s="1324"/>
      <c r="I240" s="1283"/>
    </row>
    <row r="241" spans="1:9" ht="21.5" customHeight="1" x14ac:dyDescent="0.2">
      <c r="A241" s="1382"/>
      <c r="B241" s="1383"/>
      <c r="C241" s="1389"/>
      <c r="D241" s="1390"/>
      <c r="E241" s="1390"/>
      <c r="F241" s="1391"/>
      <c r="G241" s="408" t="s">
        <v>40</v>
      </c>
      <c r="H241" s="1325"/>
      <c r="I241" s="1284"/>
    </row>
    <row r="242" spans="1:9" ht="19" customHeight="1" x14ac:dyDescent="0.2">
      <c r="A242" s="1382"/>
      <c r="B242" s="1383"/>
      <c r="C242" s="1392"/>
      <c r="D242" s="1393"/>
      <c r="E242" s="1393"/>
      <c r="F242" s="1394"/>
      <c r="G242" s="408" t="s">
        <v>26</v>
      </c>
      <c r="H242" s="1326"/>
      <c r="I242" s="1285"/>
    </row>
    <row r="243" spans="1:9" ht="24" customHeight="1" x14ac:dyDescent="0.2">
      <c r="A243" s="1382"/>
      <c r="B243" s="1383"/>
      <c r="C243" s="1364" t="s">
        <v>1498</v>
      </c>
      <c r="D243" s="1387"/>
      <c r="E243" s="1387"/>
      <c r="F243" s="1388"/>
      <c r="G243" s="408" t="s">
        <v>23</v>
      </c>
      <c r="H243" s="1324"/>
      <c r="I243" s="1283"/>
    </row>
    <row r="244" spans="1:9" ht="21.5" customHeight="1" x14ac:dyDescent="0.2">
      <c r="A244" s="1382"/>
      <c r="B244" s="1383"/>
      <c r="C244" s="1389"/>
      <c r="D244" s="1390"/>
      <c r="E244" s="1390"/>
      <c r="F244" s="1391"/>
      <c r="G244" s="408" t="s">
        <v>1499</v>
      </c>
      <c r="H244" s="1325"/>
      <c r="I244" s="1284"/>
    </row>
    <row r="245" spans="1:9" ht="21.5" customHeight="1" x14ac:dyDescent="0.2">
      <c r="A245" s="1382"/>
      <c r="B245" s="1383"/>
      <c r="C245" s="1392"/>
      <c r="D245" s="1393"/>
      <c r="E245" s="1393"/>
      <c r="F245" s="1394"/>
      <c r="G245" s="408" t="s">
        <v>26</v>
      </c>
      <c r="H245" s="1326"/>
      <c r="I245" s="1285"/>
    </row>
    <row r="246" spans="1:9" ht="29.5" customHeight="1" x14ac:dyDescent="0.2">
      <c r="A246" s="1382"/>
      <c r="B246" s="1383"/>
      <c r="C246" s="1297" t="s">
        <v>1500</v>
      </c>
      <c r="D246" s="1297"/>
      <c r="E246" s="1297"/>
      <c r="F246" s="1298"/>
      <c r="G246" s="399" t="s">
        <v>1501</v>
      </c>
      <c r="H246" s="400">
        <f>(H230+H234+H240+H243)/4</f>
        <v>0</v>
      </c>
      <c r="I246" s="460"/>
    </row>
    <row r="247" spans="1:9" x14ac:dyDescent="0.2">
      <c r="A247" s="1380" t="s">
        <v>1502</v>
      </c>
      <c r="B247" s="1302" t="s">
        <v>2469</v>
      </c>
      <c r="C247" s="1305" t="s">
        <v>2164</v>
      </c>
      <c r="D247" s="1306"/>
      <c r="E247" s="1306"/>
      <c r="F247" s="1307"/>
      <c r="G247" s="1311"/>
      <c r="H247" s="1313"/>
      <c r="I247" s="1286"/>
    </row>
    <row r="248" spans="1:9" x14ac:dyDescent="0.2">
      <c r="A248" s="1300"/>
      <c r="B248" s="1303"/>
      <c r="C248" s="1308"/>
      <c r="D248" s="1309"/>
      <c r="E248" s="1309"/>
      <c r="F248" s="1310"/>
      <c r="G248" s="1312"/>
      <c r="H248" s="1314"/>
      <c r="I248" s="1288"/>
    </row>
    <row r="249" spans="1:9" ht="21" customHeight="1" x14ac:dyDescent="0.2">
      <c r="A249" s="1300"/>
      <c r="B249" s="1303"/>
      <c r="C249" s="1290" t="s">
        <v>2470</v>
      </c>
      <c r="D249" s="1290"/>
      <c r="E249" s="1290"/>
      <c r="F249" s="1340"/>
      <c r="G249" s="394" t="s">
        <v>160</v>
      </c>
      <c r="H249" s="1324"/>
      <c r="I249" s="1341"/>
    </row>
    <row r="250" spans="1:9" ht="22.5" customHeight="1" x14ac:dyDescent="0.2">
      <c r="A250" s="1300"/>
      <c r="B250" s="1303"/>
      <c r="C250" s="1290"/>
      <c r="D250" s="1290"/>
      <c r="E250" s="1290"/>
      <c r="F250" s="1340"/>
      <c r="G250" s="394" t="s">
        <v>161</v>
      </c>
      <c r="H250" s="1325"/>
      <c r="I250" s="1341"/>
    </row>
    <row r="251" spans="1:9" x14ac:dyDescent="0.2">
      <c r="A251" s="1300"/>
      <c r="B251" s="1303"/>
      <c r="C251" s="1290"/>
      <c r="D251" s="1290"/>
      <c r="E251" s="1290"/>
      <c r="F251" s="1340"/>
      <c r="G251" s="394" t="s">
        <v>162</v>
      </c>
      <c r="H251" s="1325"/>
      <c r="I251" s="1341"/>
    </row>
    <row r="252" spans="1:9" ht="20.5" customHeight="1" x14ac:dyDescent="0.2">
      <c r="A252" s="1300"/>
      <c r="B252" s="1303"/>
      <c r="C252" s="1290"/>
      <c r="D252" s="1290"/>
      <c r="E252" s="1290"/>
      <c r="F252" s="1340"/>
      <c r="G252" s="394" t="s">
        <v>25</v>
      </c>
      <c r="H252" s="1325"/>
      <c r="I252" s="1341"/>
    </row>
    <row r="253" spans="1:9" x14ac:dyDescent="0.2">
      <c r="A253" s="1301"/>
      <c r="B253" s="1304"/>
      <c r="C253" s="1290"/>
      <c r="D253" s="1290"/>
      <c r="E253" s="1290"/>
      <c r="F253" s="1340"/>
      <c r="G253" s="394" t="s">
        <v>26</v>
      </c>
      <c r="H253" s="1326"/>
      <c r="I253" s="1341"/>
    </row>
    <row r="254" spans="1:9" x14ac:dyDescent="0.2">
      <c r="A254" s="397"/>
      <c r="B254" s="406"/>
      <c r="C254" s="1297" t="s">
        <v>633</v>
      </c>
      <c r="D254" s="1297"/>
      <c r="E254" s="1297"/>
      <c r="F254" s="1298"/>
      <c r="G254" s="399" t="s">
        <v>634</v>
      </c>
      <c r="H254" s="400">
        <f>SUM(H249)</f>
        <v>0</v>
      </c>
      <c r="I254" s="460"/>
    </row>
    <row r="255" spans="1:9" x14ac:dyDescent="0.2">
      <c r="A255" s="1355" t="s">
        <v>1280</v>
      </c>
      <c r="B255" s="1302" t="s">
        <v>2471</v>
      </c>
      <c r="C255" s="1305" t="s">
        <v>1503</v>
      </c>
      <c r="D255" s="1306"/>
      <c r="E255" s="1306"/>
      <c r="F255" s="1307"/>
      <c r="G255" s="1311"/>
      <c r="H255" s="1313"/>
      <c r="I255" s="1286"/>
    </row>
    <row r="256" spans="1:9" x14ac:dyDescent="0.2">
      <c r="A256" s="1355"/>
      <c r="B256" s="1303"/>
      <c r="C256" s="1308"/>
      <c r="D256" s="1309"/>
      <c r="E256" s="1309"/>
      <c r="F256" s="1310"/>
      <c r="G256" s="1312"/>
      <c r="H256" s="1314"/>
      <c r="I256" s="1288"/>
    </row>
    <row r="257" spans="1:9" x14ac:dyDescent="0.2">
      <c r="A257" s="1355"/>
      <c r="B257" s="1303"/>
      <c r="C257" s="1290" t="s">
        <v>2165</v>
      </c>
      <c r="D257" s="1290"/>
      <c r="E257" s="1290"/>
      <c r="F257" s="1340"/>
      <c r="G257" s="1327" t="s">
        <v>1120</v>
      </c>
      <c r="H257" s="1324"/>
      <c r="I257" s="1341"/>
    </row>
    <row r="258" spans="1:9" x14ac:dyDescent="0.2">
      <c r="A258" s="1355"/>
      <c r="B258" s="1303"/>
      <c r="C258" s="1290"/>
      <c r="D258" s="1290"/>
      <c r="E258" s="1290"/>
      <c r="F258" s="1340"/>
      <c r="G258" s="1328"/>
      <c r="H258" s="1325"/>
      <c r="I258" s="1341"/>
    </row>
    <row r="259" spans="1:9" x14ac:dyDescent="0.2">
      <c r="A259" s="1355"/>
      <c r="B259" s="1303"/>
      <c r="C259" s="1290"/>
      <c r="D259" s="1290"/>
      <c r="E259" s="1290"/>
      <c r="F259" s="1340"/>
      <c r="G259" s="1327" t="s">
        <v>1118</v>
      </c>
      <c r="H259" s="1325"/>
      <c r="I259" s="1341"/>
    </row>
    <row r="260" spans="1:9" x14ac:dyDescent="0.2">
      <c r="A260" s="1355"/>
      <c r="B260" s="1303"/>
      <c r="C260" s="1290"/>
      <c r="D260" s="1290"/>
      <c r="E260" s="1290"/>
      <c r="F260" s="1340"/>
      <c r="G260" s="1328"/>
      <c r="H260" s="1325"/>
      <c r="I260" s="1341"/>
    </row>
    <row r="261" spans="1:9" ht="45" x14ac:dyDescent="0.2">
      <c r="A261" s="1355"/>
      <c r="B261" s="1303"/>
      <c r="C261" s="1290"/>
      <c r="D261" s="1290"/>
      <c r="E261" s="1290"/>
      <c r="F261" s="1340"/>
      <c r="G261" s="498" t="s">
        <v>1504</v>
      </c>
      <c r="H261" s="1325"/>
      <c r="I261" s="1341"/>
    </row>
    <row r="262" spans="1:9" x14ac:dyDescent="0.2">
      <c r="A262" s="1355"/>
      <c r="B262" s="1303"/>
      <c r="C262" s="1290"/>
      <c r="D262" s="1290"/>
      <c r="E262" s="1290"/>
      <c r="F262" s="1340"/>
      <c r="G262" s="394" t="s">
        <v>26</v>
      </c>
      <c r="H262" s="1326"/>
      <c r="I262" s="1341"/>
    </row>
    <row r="263" spans="1:9" x14ac:dyDescent="0.2">
      <c r="A263" s="1355"/>
      <c r="B263" s="1303"/>
      <c r="C263" s="1290" t="s">
        <v>1879</v>
      </c>
      <c r="D263" s="1290"/>
      <c r="E263" s="1290"/>
      <c r="F263" s="1340"/>
      <c r="G263" s="394" t="s">
        <v>1122</v>
      </c>
      <c r="H263" s="1324"/>
      <c r="I263" s="1363"/>
    </row>
    <row r="264" spans="1:9" ht="17" customHeight="1" x14ac:dyDescent="0.2">
      <c r="A264" s="1355"/>
      <c r="B264" s="1303"/>
      <c r="C264" s="1290"/>
      <c r="D264" s="1290"/>
      <c r="E264" s="1290"/>
      <c r="F264" s="1340"/>
      <c r="G264" s="394" t="s">
        <v>1123</v>
      </c>
      <c r="H264" s="1325"/>
      <c r="I264" s="1363"/>
    </row>
    <row r="265" spans="1:9" x14ac:dyDescent="0.2">
      <c r="A265" s="1355"/>
      <c r="B265" s="1303"/>
      <c r="C265" s="1290"/>
      <c r="D265" s="1290"/>
      <c r="E265" s="1290"/>
      <c r="F265" s="1340"/>
      <c r="G265" s="1327" t="s">
        <v>2408</v>
      </c>
      <c r="H265" s="1325"/>
      <c r="I265" s="1363"/>
    </row>
    <row r="266" spans="1:9" x14ac:dyDescent="0.2">
      <c r="A266" s="1355"/>
      <c r="B266" s="1303"/>
      <c r="C266" s="1290"/>
      <c r="D266" s="1290"/>
      <c r="E266" s="1290"/>
      <c r="F266" s="1340"/>
      <c r="G266" s="1328"/>
      <c r="H266" s="1325"/>
      <c r="I266" s="1363"/>
    </row>
    <row r="267" spans="1:9" x14ac:dyDescent="0.2">
      <c r="A267" s="1355"/>
      <c r="B267" s="1304"/>
      <c r="C267" s="1290"/>
      <c r="D267" s="1290"/>
      <c r="E267" s="1290"/>
      <c r="F267" s="1340"/>
      <c r="G267" s="394" t="s">
        <v>26</v>
      </c>
      <c r="H267" s="1326"/>
      <c r="I267" s="1363"/>
    </row>
    <row r="268" spans="1:9" x14ac:dyDescent="0.2">
      <c r="A268" s="397"/>
      <c r="B268" s="406"/>
      <c r="C268" s="1297" t="s">
        <v>663</v>
      </c>
      <c r="D268" s="1297"/>
      <c r="E268" s="1297"/>
      <c r="F268" s="1298"/>
      <c r="G268" s="399" t="s">
        <v>196</v>
      </c>
      <c r="H268" s="400">
        <f>SUM(H257:H267)/2</f>
        <v>0</v>
      </c>
      <c r="I268" s="460"/>
    </row>
    <row r="269" spans="1:9" x14ac:dyDescent="0.2">
      <c r="A269" s="1355" t="s">
        <v>1286</v>
      </c>
      <c r="B269" s="1302" t="s">
        <v>2472</v>
      </c>
      <c r="C269" s="1305" t="s">
        <v>1505</v>
      </c>
      <c r="D269" s="1306"/>
      <c r="E269" s="1306"/>
      <c r="F269" s="1307"/>
      <c r="G269" s="1311"/>
      <c r="H269" s="1313"/>
      <c r="I269" s="1286"/>
    </row>
    <row r="270" spans="1:9" x14ac:dyDescent="0.2">
      <c r="A270" s="1355"/>
      <c r="B270" s="1303"/>
      <c r="C270" s="1359"/>
      <c r="D270" s="1360"/>
      <c r="E270" s="1360"/>
      <c r="F270" s="1361"/>
      <c r="G270" s="1338"/>
      <c r="H270" s="1339"/>
      <c r="I270" s="1287"/>
    </row>
    <row r="271" spans="1:9" x14ac:dyDescent="0.2">
      <c r="A271" s="1355"/>
      <c r="B271" s="1303"/>
      <c r="C271" s="1308"/>
      <c r="D271" s="1309"/>
      <c r="E271" s="1309"/>
      <c r="F271" s="1310"/>
      <c r="G271" s="1312"/>
      <c r="H271" s="1314"/>
      <c r="I271" s="1288"/>
    </row>
    <row r="272" spans="1:9" x14ac:dyDescent="0.2">
      <c r="A272" s="1355"/>
      <c r="B272" s="1303"/>
      <c r="C272" s="1370" t="s">
        <v>2473</v>
      </c>
      <c r="D272" s="1371"/>
      <c r="E272" s="1371"/>
      <c r="F272" s="1372"/>
      <c r="G272" s="410" t="s">
        <v>23</v>
      </c>
      <c r="H272" s="1324"/>
      <c r="I272" s="1286"/>
    </row>
    <row r="273" spans="1:9" x14ac:dyDescent="0.2">
      <c r="A273" s="1355"/>
      <c r="B273" s="1303"/>
      <c r="C273" s="1373"/>
      <c r="D273" s="1374"/>
      <c r="E273" s="1374"/>
      <c r="F273" s="1375"/>
      <c r="G273" s="410" t="s">
        <v>67</v>
      </c>
      <c r="H273" s="1325"/>
      <c r="I273" s="1287"/>
    </row>
    <row r="274" spans="1:9" ht="30" x14ac:dyDescent="0.2">
      <c r="A274" s="1355"/>
      <c r="B274" s="1303"/>
      <c r="C274" s="1376"/>
      <c r="D274" s="1374"/>
      <c r="E274" s="1374"/>
      <c r="F274" s="1375"/>
      <c r="G274" s="410" t="s">
        <v>2064</v>
      </c>
      <c r="H274" s="1325"/>
      <c r="I274" s="1287"/>
    </row>
    <row r="275" spans="1:9" x14ac:dyDescent="0.2">
      <c r="A275" s="1355"/>
      <c r="B275" s="1303"/>
      <c r="C275" s="1377"/>
      <c r="D275" s="1378"/>
      <c r="E275" s="1378"/>
      <c r="F275" s="1379"/>
      <c r="G275" s="410" t="s">
        <v>26</v>
      </c>
      <c r="H275" s="1326"/>
      <c r="I275" s="1288"/>
    </row>
    <row r="276" spans="1:9" x14ac:dyDescent="0.2">
      <c r="A276" s="1355"/>
      <c r="B276" s="1303"/>
      <c r="C276" s="1290" t="s">
        <v>2474</v>
      </c>
      <c r="D276" s="1290"/>
      <c r="E276" s="1290"/>
      <c r="F276" s="1340"/>
      <c r="G276" s="394" t="s">
        <v>23</v>
      </c>
      <c r="H276" s="1342"/>
      <c r="I276" s="1341"/>
    </row>
    <row r="277" spans="1:9" x14ac:dyDescent="0.2">
      <c r="A277" s="1355"/>
      <c r="B277" s="1303"/>
      <c r="C277" s="1290"/>
      <c r="D277" s="1290"/>
      <c r="E277" s="1290"/>
      <c r="F277" s="1340"/>
      <c r="G277" s="1311" t="s">
        <v>131</v>
      </c>
      <c r="H277" s="1342"/>
      <c r="I277" s="1341"/>
    </row>
    <row r="278" spans="1:9" x14ac:dyDescent="0.2">
      <c r="A278" s="1355"/>
      <c r="B278" s="1303"/>
      <c r="C278" s="1290"/>
      <c r="D278" s="1290"/>
      <c r="E278" s="1290"/>
      <c r="F278" s="1340"/>
      <c r="G278" s="1338"/>
      <c r="H278" s="1342"/>
      <c r="I278" s="1341"/>
    </row>
    <row r="279" spans="1:9" x14ac:dyDescent="0.2">
      <c r="A279" s="1355"/>
      <c r="B279" s="1303"/>
      <c r="C279" s="1290"/>
      <c r="D279" s="1290"/>
      <c r="E279" s="1290"/>
      <c r="F279" s="1340"/>
      <c r="G279" s="1312"/>
      <c r="H279" s="1342"/>
      <c r="I279" s="1341"/>
    </row>
    <row r="280" spans="1:9" x14ac:dyDescent="0.2">
      <c r="A280" s="1355"/>
      <c r="B280" s="1303"/>
      <c r="C280" s="1290"/>
      <c r="D280" s="1290"/>
      <c r="E280" s="1290"/>
      <c r="F280" s="1340"/>
      <c r="G280" s="394" t="s">
        <v>26</v>
      </c>
      <c r="H280" s="1342"/>
      <c r="I280" s="1341"/>
    </row>
    <row r="281" spans="1:9" x14ac:dyDescent="0.2">
      <c r="A281" s="1355"/>
      <c r="B281" s="1303"/>
      <c r="C281" s="1362" t="s">
        <v>2166</v>
      </c>
      <c r="D281" s="1290"/>
      <c r="E281" s="1290"/>
      <c r="F281" s="1340"/>
      <c r="G281" s="394" t="s">
        <v>23</v>
      </c>
      <c r="H281" s="1324"/>
      <c r="I281" s="1341"/>
    </row>
    <row r="282" spans="1:9" x14ac:dyDescent="0.2">
      <c r="A282" s="1355"/>
      <c r="B282" s="1303"/>
      <c r="C282" s="1290"/>
      <c r="D282" s="1290"/>
      <c r="E282" s="1290"/>
      <c r="F282" s="1340"/>
      <c r="G282" s="394" t="s">
        <v>67</v>
      </c>
      <c r="H282" s="1325"/>
      <c r="I282" s="1341"/>
    </row>
    <row r="283" spans="1:9" ht="30" x14ac:dyDescent="0.2">
      <c r="A283" s="1355"/>
      <c r="B283" s="1303"/>
      <c r="C283" s="1290"/>
      <c r="D283" s="1290"/>
      <c r="E283" s="1290"/>
      <c r="F283" s="1340"/>
      <c r="G283" s="410" t="s">
        <v>2064</v>
      </c>
      <c r="H283" s="1325"/>
      <c r="I283" s="1341"/>
    </row>
    <row r="284" spans="1:9" x14ac:dyDescent="0.2">
      <c r="A284" s="1355"/>
      <c r="B284" s="1303"/>
      <c r="C284" s="1290"/>
      <c r="D284" s="1290"/>
      <c r="E284" s="1290"/>
      <c r="F284" s="1340"/>
      <c r="G284" s="394" t="s">
        <v>26</v>
      </c>
      <c r="H284" s="1326"/>
      <c r="I284" s="1341"/>
    </row>
    <row r="285" spans="1:9" x14ac:dyDescent="0.2">
      <c r="A285" s="1355"/>
      <c r="B285" s="1303"/>
      <c r="C285" s="1290" t="s">
        <v>1954</v>
      </c>
      <c r="D285" s="1290"/>
      <c r="E285" s="1290"/>
      <c r="F285" s="1340"/>
      <c r="G285" s="394" t="s">
        <v>23</v>
      </c>
      <c r="H285" s="1324"/>
      <c r="I285" s="1280"/>
    </row>
    <row r="286" spans="1:9" ht="45" x14ac:dyDescent="0.2">
      <c r="A286" s="1355"/>
      <c r="B286" s="1303"/>
      <c r="C286" s="1290"/>
      <c r="D286" s="1290"/>
      <c r="E286" s="1290"/>
      <c r="F286" s="1340"/>
      <c r="G286" s="394" t="s">
        <v>2065</v>
      </c>
      <c r="H286" s="1325"/>
      <c r="I286" s="1281"/>
    </row>
    <row r="287" spans="1:9" x14ac:dyDescent="0.2">
      <c r="A287" s="1355"/>
      <c r="B287" s="1303"/>
      <c r="C287" s="1290"/>
      <c r="D287" s="1290"/>
      <c r="E287" s="1290"/>
      <c r="F287" s="1340"/>
      <c r="G287" s="394" t="s">
        <v>26</v>
      </c>
      <c r="H287" s="1326"/>
      <c r="I287" s="1282"/>
    </row>
    <row r="288" spans="1:9" x14ac:dyDescent="0.2">
      <c r="A288" s="1355"/>
      <c r="B288" s="1303"/>
      <c r="C288" s="1364" t="s">
        <v>2475</v>
      </c>
      <c r="D288" s="1365"/>
      <c r="E288" s="1365"/>
      <c r="F288" s="1365"/>
      <c r="G288" s="394" t="s">
        <v>23</v>
      </c>
      <c r="H288" s="1324"/>
      <c r="I288" s="1341"/>
    </row>
    <row r="289" spans="1:9" ht="30" x14ac:dyDescent="0.2">
      <c r="A289" s="1355"/>
      <c r="B289" s="1303"/>
      <c r="C289" s="1366"/>
      <c r="D289" s="1367"/>
      <c r="E289" s="1367"/>
      <c r="F289" s="1367"/>
      <c r="G289" s="394" t="s">
        <v>1506</v>
      </c>
      <c r="H289" s="1325"/>
      <c r="I289" s="1341"/>
    </row>
    <row r="290" spans="1:9" x14ac:dyDescent="0.2">
      <c r="A290" s="1355"/>
      <c r="B290" s="1304"/>
      <c r="C290" s="1368"/>
      <c r="D290" s="1369"/>
      <c r="E290" s="1369"/>
      <c r="F290" s="1369"/>
      <c r="G290" s="394" t="s">
        <v>26</v>
      </c>
      <c r="H290" s="1326"/>
      <c r="I290" s="1341"/>
    </row>
    <row r="291" spans="1:9" x14ac:dyDescent="0.2">
      <c r="A291" s="397"/>
      <c r="B291" s="406"/>
      <c r="C291" s="1297" t="s">
        <v>1193</v>
      </c>
      <c r="D291" s="1297"/>
      <c r="E291" s="1297"/>
      <c r="F291" s="1298"/>
      <c r="G291" s="399" t="s">
        <v>291</v>
      </c>
      <c r="H291" s="400">
        <f>SUM(H276:H290)/5</f>
        <v>0</v>
      </c>
      <c r="I291" s="460"/>
    </row>
    <row r="292" spans="1:9" x14ac:dyDescent="0.2">
      <c r="A292" s="1355" t="s">
        <v>1507</v>
      </c>
      <c r="B292" s="1356" t="s">
        <v>1508</v>
      </c>
      <c r="C292" s="1305" t="s">
        <v>1955</v>
      </c>
      <c r="D292" s="1306"/>
      <c r="E292" s="1306"/>
      <c r="F292" s="1307"/>
      <c r="G292" s="1311"/>
      <c r="H292" s="1313"/>
      <c r="I292" s="1286"/>
    </row>
    <row r="293" spans="1:9" x14ac:dyDescent="0.2">
      <c r="A293" s="1355"/>
      <c r="B293" s="1357"/>
      <c r="C293" s="1359"/>
      <c r="D293" s="1360"/>
      <c r="E293" s="1360"/>
      <c r="F293" s="1361"/>
      <c r="G293" s="1338"/>
      <c r="H293" s="1339"/>
      <c r="I293" s="1287"/>
    </row>
    <row r="294" spans="1:9" x14ac:dyDescent="0.2">
      <c r="A294" s="1355"/>
      <c r="B294" s="1357"/>
      <c r="C294" s="1308"/>
      <c r="D294" s="1309"/>
      <c r="E294" s="1309"/>
      <c r="F294" s="1310"/>
      <c r="G294" s="1312"/>
      <c r="H294" s="1314"/>
      <c r="I294" s="1288"/>
    </row>
    <row r="295" spans="1:9" ht="16" customHeight="1" x14ac:dyDescent="0.2">
      <c r="A295" s="1355"/>
      <c r="B295" s="1357"/>
      <c r="C295" s="1290" t="s">
        <v>2476</v>
      </c>
      <c r="D295" s="1290"/>
      <c r="E295" s="1290"/>
      <c r="F295" s="1340"/>
      <c r="G295" s="394" t="s">
        <v>165</v>
      </c>
      <c r="H295" s="1324"/>
      <c r="I295" s="1341"/>
    </row>
    <row r="296" spans="1:9" x14ac:dyDescent="0.2">
      <c r="A296" s="1355"/>
      <c r="B296" s="1357"/>
      <c r="C296" s="1290"/>
      <c r="D296" s="1290"/>
      <c r="E296" s="1290"/>
      <c r="F296" s="1340"/>
      <c r="G296" s="1311" t="s">
        <v>1194</v>
      </c>
      <c r="H296" s="1325"/>
      <c r="I296" s="1341"/>
    </row>
    <row r="297" spans="1:9" x14ac:dyDescent="0.2">
      <c r="A297" s="1355"/>
      <c r="B297" s="1357"/>
      <c r="C297" s="1290"/>
      <c r="D297" s="1290"/>
      <c r="E297" s="1290"/>
      <c r="F297" s="1340"/>
      <c r="G297" s="1312"/>
      <c r="H297" s="1325"/>
      <c r="I297" s="1341"/>
    </row>
    <row r="298" spans="1:9" ht="23" customHeight="1" x14ac:dyDescent="0.2">
      <c r="A298" s="1355"/>
      <c r="B298" s="1357"/>
      <c r="C298" s="1290"/>
      <c r="D298" s="1290"/>
      <c r="E298" s="1290"/>
      <c r="F298" s="1340"/>
      <c r="G298" s="394" t="s">
        <v>1195</v>
      </c>
      <c r="H298" s="1325"/>
      <c r="I298" s="1341"/>
    </row>
    <row r="299" spans="1:9" x14ac:dyDescent="0.2">
      <c r="A299" s="1355"/>
      <c r="B299" s="1357"/>
      <c r="C299" s="1290"/>
      <c r="D299" s="1290"/>
      <c r="E299" s="1290"/>
      <c r="F299" s="1340"/>
      <c r="G299" s="394" t="s">
        <v>26</v>
      </c>
      <c r="H299" s="1326"/>
      <c r="I299" s="1341"/>
    </row>
    <row r="300" spans="1:9" x14ac:dyDescent="0.2">
      <c r="A300" s="1355"/>
      <c r="B300" s="1357"/>
      <c r="C300" s="1290" t="s">
        <v>2477</v>
      </c>
      <c r="D300" s="1290"/>
      <c r="E300" s="1290"/>
      <c r="F300" s="1340"/>
      <c r="G300" s="394" t="s">
        <v>23</v>
      </c>
      <c r="H300" s="1324"/>
      <c r="I300" s="1341"/>
    </row>
    <row r="301" spans="1:9" x14ac:dyDescent="0.2">
      <c r="A301" s="1355"/>
      <c r="B301" s="1357"/>
      <c r="C301" s="1290"/>
      <c r="D301" s="1290"/>
      <c r="E301" s="1290"/>
      <c r="F301" s="1340"/>
      <c r="G301" s="1327" t="s">
        <v>2478</v>
      </c>
      <c r="H301" s="1325"/>
      <c r="I301" s="1341"/>
    </row>
    <row r="302" spans="1:9" x14ac:dyDescent="0.2">
      <c r="A302" s="1355"/>
      <c r="B302" s="1357"/>
      <c r="C302" s="1290"/>
      <c r="D302" s="1290"/>
      <c r="E302" s="1290"/>
      <c r="F302" s="1340"/>
      <c r="G302" s="1328"/>
      <c r="H302" s="1325"/>
      <c r="I302" s="1341"/>
    </row>
    <row r="303" spans="1:9" x14ac:dyDescent="0.2">
      <c r="A303" s="1355"/>
      <c r="B303" s="1357"/>
      <c r="C303" s="1290"/>
      <c r="D303" s="1290"/>
      <c r="E303" s="1290"/>
      <c r="F303" s="1340"/>
      <c r="G303" s="1311" t="s">
        <v>949</v>
      </c>
      <c r="H303" s="1325"/>
      <c r="I303" s="1341"/>
    </row>
    <row r="304" spans="1:9" x14ac:dyDescent="0.2">
      <c r="A304" s="1355"/>
      <c r="B304" s="1357"/>
      <c r="C304" s="1290"/>
      <c r="D304" s="1290"/>
      <c r="E304" s="1290"/>
      <c r="F304" s="1340"/>
      <c r="G304" s="1312"/>
      <c r="H304" s="1325"/>
      <c r="I304" s="1341"/>
    </row>
    <row r="305" spans="1:9" x14ac:dyDescent="0.2">
      <c r="A305" s="1355"/>
      <c r="B305" s="1357"/>
      <c r="C305" s="1290"/>
      <c r="D305" s="1290"/>
      <c r="E305" s="1290"/>
      <c r="F305" s="1340"/>
      <c r="G305" s="394" t="s">
        <v>26</v>
      </c>
      <c r="H305" s="1326"/>
      <c r="I305" s="1341"/>
    </row>
    <row r="306" spans="1:9" ht="17.5" customHeight="1" x14ac:dyDescent="0.2">
      <c r="A306" s="1355"/>
      <c r="B306" s="1357"/>
      <c r="C306" s="1290" t="s">
        <v>2479</v>
      </c>
      <c r="D306" s="1290"/>
      <c r="E306" s="1290"/>
      <c r="F306" s="1340"/>
      <c r="G306" s="394" t="s">
        <v>180</v>
      </c>
      <c r="H306" s="1324"/>
      <c r="I306" s="1341"/>
    </row>
    <row r="307" spans="1:9" ht="33" customHeight="1" x14ac:dyDescent="0.2">
      <c r="A307" s="1355"/>
      <c r="B307" s="1357"/>
      <c r="C307" s="1290"/>
      <c r="D307" s="1290"/>
      <c r="E307" s="1290"/>
      <c r="F307" s="1340"/>
      <c r="G307" s="394" t="s">
        <v>2066</v>
      </c>
      <c r="H307" s="1325"/>
      <c r="I307" s="1341"/>
    </row>
    <row r="308" spans="1:9" x14ac:dyDescent="0.2">
      <c r="A308" s="1355"/>
      <c r="B308" s="1358"/>
      <c r="C308" s="1290"/>
      <c r="D308" s="1290"/>
      <c r="E308" s="1290"/>
      <c r="F308" s="1340"/>
      <c r="G308" s="394" t="s">
        <v>26</v>
      </c>
      <c r="H308" s="1326"/>
      <c r="I308" s="1341"/>
    </row>
    <row r="309" spans="1:9" x14ac:dyDescent="0.2">
      <c r="A309" s="397"/>
      <c r="B309" s="406"/>
      <c r="C309" s="1297" t="s">
        <v>1509</v>
      </c>
      <c r="D309" s="1297"/>
      <c r="E309" s="1297"/>
      <c r="F309" s="1298"/>
      <c r="G309" s="399" t="s">
        <v>38</v>
      </c>
      <c r="H309" s="400">
        <f>SUM(H295:H308)/3</f>
        <v>0</v>
      </c>
      <c r="I309" s="460"/>
    </row>
    <row r="310" spans="1:9" x14ac:dyDescent="0.2">
      <c r="A310" s="1343" t="s">
        <v>230</v>
      </c>
      <c r="B310" s="1344"/>
      <c r="C310" s="1344"/>
      <c r="D310" s="1344"/>
      <c r="E310" s="1344"/>
      <c r="F310" s="1344"/>
      <c r="G310" s="1344"/>
      <c r="H310" s="1349"/>
      <c r="I310" s="1352"/>
    </row>
    <row r="311" spans="1:9" x14ac:dyDescent="0.2">
      <c r="A311" s="1345"/>
      <c r="B311" s="1346"/>
      <c r="C311" s="1346"/>
      <c r="D311" s="1346"/>
      <c r="E311" s="1346"/>
      <c r="F311" s="1346"/>
      <c r="G311" s="1346"/>
      <c r="H311" s="1350"/>
      <c r="I311" s="1353"/>
    </row>
    <row r="312" spans="1:9" x14ac:dyDescent="0.2">
      <c r="A312" s="1347"/>
      <c r="B312" s="1348"/>
      <c r="C312" s="1348"/>
      <c r="D312" s="1348"/>
      <c r="E312" s="1348"/>
      <c r="F312" s="1348"/>
      <c r="G312" s="1348"/>
      <c r="H312" s="1351"/>
      <c r="I312" s="1354"/>
    </row>
    <row r="313" spans="1:9" x14ac:dyDescent="0.2">
      <c r="A313" s="1355" t="s">
        <v>1510</v>
      </c>
      <c r="B313" s="1302" t="s">
        <v>1199</v>
      </c>
      <c r="C313" s="1305" t="s">
        <v>1511</v>
      </c>
      <c r="D313" s="1306"/>
      <c r="E313" s="1306"/>
      <c r="F313" s="1307"/>
      <c r="G313" s="1311"/>
      <c r="H313" s="1313"/>
      <c r="I313" s="1286"/>
    </row>
    <row r="314" spans="1:9" x14ac:dyDescent="0.2">
      <c r="A314" s="1355"/>
      <c r="B314" s="1303"/>
      <c r="C314" s="1308"/>
      <c r="D314" s="1309"/>
      <c r="E314" s="1309"/>
      <c r="F314" s="1310"/>
      <c r="G314" s="1312"/>
      <c r="H314" s="1314"/>
      <c r="I314" s="1288"/>
    </row>
    <row r="315" spans="1:9" ht="25" customHeight="1" x14ac:dyDescent="0.2">
      <c r="A315" s="1355"/>
      <c r="B315" s="1303"/>
      <c r="C315" s="1290" t="s">
        <v>1512</v>
      </c>
      <c r="D315" s="1290"/>
      <c r="E315" s="1290"/>
      <c r="F315" s="1340"/>
      <c r="G315" s="394" t="s">
        <v>1146</v>
      </c>
      <c r="H315" s="1324"/>
      <c r="I315" s="1341"/>
    </row>
    <row r="316" spans="1:9" ht="23" customHeight="1" x14ac:dyDescent="0.2">
      <c r="A316" s="1355"/>
      <c r="B316" s="1303"/>
      <c r="C316" s="1290"/>
      <c r="D316" s="1290"/>
      <c r="E316" s="1290"/>
      <c r="F316" s="1340"/>
      <c r="G316" s="394" t="s">
        <v>667</v>
      </c>
      <c r="H316" s="1325"/>
      <c r="I316" s="1341"/>
    </row>
    <row r="317" spans="1:9" x14ac:dyDescent="0.2">
      <c r="A317" s="1355"/>
      <c r="B317" s="1303"/>
      <c r="C317" s="1290"/>
      <c r="D317" s="1290"/>
      <c r="E317" s="1290"/>
      <c r="F317" s="1340"/>
      <c r="G317" s="1327" t="s">
        <v>668</v>
      </c>
      <c r="H317" s="1325"/>
      <c r="I317" s="1341"/>
    </row>
    <row r="318" spans="1:9" x14ac:dyDescent="0.2">
      <c r="A318" s="1355"/>
      <c r="B318" s="1303"/>
      <c r="C318" s="1290"/>
      <c r="D318" s="1290"/>
      <c r="E318" s="1290"/>
      <c r="F318" s="1340"/>
      <c r="G318" s="1328"/>
      <c r="H318" s="1325"/>
      <c r="I318" s="1341"/>
    </row>
    <row r="319" spans="1:9" x14ac:dyDescent="0.2">
      <c r="A319" s="1355"/>
      <c r="B319" s="1303"/>
      <c r="C319" s="1290"/>
      <c r="D319" s="1290"/>
      <c r="E319" s="1290"/>
      <c r="F319" s="1340"/>
      <c r="G319" s="394" t="s">
        <v>26</v>
      </c>
      <c r="H319" s="1326"/>
      <c r="I319" s="1341"/>
    </row>
    <row r="320" spans="1:9" x14ac:dyDescent="0.2">
      <c r="A320" s="1355"/>
      <c r="B320" s="1303"/>
      <c r="C320" s="1290" t="s">
        <v>2480</v>
      </c>
      <c r="D320" s="1290"/>
      <c r="E320" s="1290"/>
      <c r="F320" s="1340"/>
      <c r="G320" s="394" t="s">
        <v>23</v>
      </c>
      <c r="H320" s="1342"/>
      <c r="I320" s="1341"/>
    </row>
    <row r="321" spans="1:9" x14ac:dyDescent="0.2">
      <c r="A321" s="1355"/>
      <c r="B321" s="1303"/>
      <c r="C321" s="1290"/>
      <c r="D321" s="1290"/>
      <c r="E321" s="1290"/>
      <c r="F321" s="1340"/>
      <c r="G321" s="1327" t="s">
        <v>669</v>
      </c>
      <c r="H321" s="1342"/>
      <c r="I321" s="1341"/>
    </row>
    <row r="322" spans="1:9" x14ac:dyDescent="0.2">
      <c r="A322" s="1355"/>
      <c r="B322" s="1303"/>
      <c r="C322" s="1290"/>
      <c r="D322" s="1290"/>
      <c r="E322" s="1290"/>
      <c r="F322" s="1340"/>
      <c r="G322" s="1328"/>
      <c r="H322" s="1342"/>
      <c r="I322" s="1341"/>
    </row>
    <row r="323" spans="1:9" x14ac:dyDescent="0.2">
      <c r="A323" s="1355"/>
      <c r="B323" s="1304"/>
      <c r="C323" s="1290"/>
      <c r="D323" s="1290"/>
      <c r="E323" s="1290"/>
      <c r="F323" s="1340"/>
      <c r="G323" s="394" t="s">
        <v>26</v>
      </c>
      <c r="H323" s="1342"/>
      <c r="I323" s="1341"/>
    </row>
    <row r="324" spans="1:9" x14ac:dyDescent="0.2">
      <c r="A324" s="397"/>
      <c r="B324" s="404"/>
      <c r="C324" s="1297" t="s">
        <v>670</v>
      </c>
      <c r="D324" s="1297"/>
      <c r="E324" s="1297"/>
      <c r="F324" s="1298"/>
      <c r="G324" s="399" t="s">
        <v>196</v>
      </c>
      <c r="H324" s="400">
        <f>SUM(H315:H323)/2</f>
        <v>0</v>
      </c>
      <c r="I324" s="460"/>
    </row>
    <row r="325" spans="1:9" x14ac:dyDescent="0.2">
      <c r="A325" s="1299" t="s">
        <v>1513</v>
      </c>
      <c r="B325" s="1302" t="s">
        <v>1514</v>
      </c>
      <c r="C325" s="1329" t="s">
        <v>2481</v>
      </c>
      <c r="D325" s="1330"/>
      <c r="E325" s="1330"/>
      <c r="F325" s="1331"/>
      <c r="G325" s="1311"/>
      <c r="H325" s="1313"/>
      <c r="I325" s="1286"/>
    </row>
    <row r="326" spans="1:9" x14ac:dyDescent="0.2">
      <c r="A326" s="1300"/>
      <c r="B326" s="1303"/>
      <c r="C326" s="1332"/>
      <c r="D326" s="1333"/>
      <c r="E326" s="1333"/>
      <c r="F326" s="1334"/>
      <c r="G326" s="1338"/>
      <c r="H326" s="1339"/>
      <c r="I326" s="1287"/>
    </row>
    <row r="327" spans="1:9" x14ac:dyDescent="0.2">
      <c r="A327" s="1300"/>
      <c r="B327" s="1303"/>
      <c r="C327" s="1335"/>
      <c r="D327" s="1336"/>
      <c r="E327" s="1336"/>
      <c r="F327" s="1337"/>
      <c r="G327" s="1312"/>
      <c r="H327" s="1314"/>
      <c r="I327" s="1288"/>
    </row>
    <row r="328" spans="1:9" x14ac:dyDescent="0.2">
      <c r="A328" s="1300"/>
      <c r="B328" s="1303"/>
      <c r="C328" s="1290" t="s">
        <v>1515</v>
      </c>
      <c r="D328" s="1290"/>
      <c r="E328" s="1290"/>
      <c r="F328" s="1340"/>
      <c r="G328" s="394" t="s">
        <v>23</v>
      </c>
      <c r="H328" s="1342"/>
      <c r="I328" s="1341"/>
    </row>
    <row r="329" spans="1:9" x14ac:dyDescent="0.2">
      <c r="A329" s="1300"/>
      <c r="B329" s="1303"/>
      <c r="C329" s="1290"/>
      <c r="D329" s="1290"/>
      <c r="E329" s="1290"/>
      <c r="F329" s="1340"/>
      <c r="G329" s="1311" t="s">
        <v>668</v>
      </c>
      <c r="H329" s="1342"/>
      <c r="I329" s="1341"/>
    </row>
    <row r="330" spans="1:9" x14ac:dyDescent="0.2">
      <c r="A330" s="1300"/>
      <c r="B330" s="1303"/>
      <c r="C330" s="1290"/>
      <c r="D330" s="1290"/>
      <c r="E330" s="1290"/>
      <c r="F330" s="1340"/>
      <c r="G330" s="1312"/>
      <c r="H330" s="1342"/>
      <c r="I330" s="1341"/>
    </row>
    <row r="331" spans="1:9" x14ac:dyDescent="0.2">
      <c r="A331" s="1300"/>
      <c r="B331" s="1303"/>
      <c r="C331" s="1290"/>
      <c r="D331" s="1290"/>
      <c r="E331" s="1290"/>
      <c r="F331" s="1340"/>
      <c r="G331" s="394" t="s">
        <v>26</v>
      </c>
      <c r="H331" s="1342"/>
      <c r="I331" s="1341"/>
    </row>
    <row r="332" spans="1:9" x14ac:dyDescent="0.2">
      <c r="A332" s="1300"/>
      <c r="B332" s="1303"/>
      <c r="C332" s="1290" t="s">
        <v>1516</v>
      </c>
      <c r="D332" s="1290"/>
      <c r="E332" s="1290"/>
      <c r="F332" s="1340"/>
      <c r="G332" s="394" t="s">
        <v>23</v>
      </c>
      <c r="H332" s="1342"/>
      <c r="I332" s="1341"/>
    </row>
    <row r="333" spans="1:9" x14ac:dyDescent="0.2">
      <c r="A333" s="1300"/>
      <c r="B333" s="1303"/>
      <c r="C333" s="1290"/>
      <c r="D333" s="1290"/>
      <c r="E333" s="1290"/>
      <c r="F333" s="1340"/>
      <c r="G333" s="1311" t="s">
        <v>1200</v>
      </c>
      <c r="H333" s="1342"/>
      <c r="I333" s="1341"/>
    </row>
    <row r="334" spans="1:9" x14ac:dyDescent="0.2">
      <c r="A334" s="1300"/>
      <c r="B334" s="1303"/>
      <c r="C334" s="1290"/>
      <c r="D334" s="1290"/>
      <c r="E334" s="1290"/>
      <c r="F334" s="1340"/>
      <c r="G334" s="1312"/>
      <c r="H334" s="1342"/>
      <c r="I334" s="1341"/>
    </row>
    <row r="335" spans="1:9" x14ac:dyDescent="0.2">
      <c r="A335" s="1301"/>
      <c r="B335" s="1304"/>
      <c r="C335" s="1290"/>
      <c r="D335" s="1290"/>
      <c r="E335" s="1290"/>
      <c r="F335" s="1340"/>
      <c r="G335" s="394" t="s">
        <v>26</v>
      </c>
      <c r="H335" s="1342"/>
      <c r="I335" s="1341"/>
    </row>
    <row r="336" spans="1:9" x14ac:dyDescent="0.2">
      <c r="A336" s="397"/>
      <c r="B336" s="404"/>
      <c r="C336" s="1297" t="s">
        <v>219</v>
      </c>
      <c r="D336" s="1297"/>
      <c r="E336" s="1297"/>
      <c r="F336" s="1298"/>
      <c r="G336" s="399" t="s">
        <v>196</v>
      </c>
      <c r="H336" s="400">
        <f>SUM(H328:H335)/2</f>
        <v>0</v>
      </c>
      <c r="I336" s="460"/>
    </row>
    <row r="337" spans="1:9" x14ac:dyDescent="0.2">
      <c r="A337" s="1299" t="s">
        <v>801</v>
      </c>
      <c r="B337" s="1302" t="s">
        <v>1202</v>
      </c>
      <c r="C337" s="1305" t="s">
        <v>1888</v>
      </c>
      <c r="D337" s="1306"/>
      <c r="E337" s="1306"/>
      <c r="F337" s="1307"/>
      <c r="G337" s="1311"/>
      <c r="H337" s="1313"/>
      <c r="I337" s="1286"/>
    </row>
    <row r="338" spans="1:9" x14ac:dyDescent="0.2">
      <c r="A338" s="1300"/>
      <c r="B338" s="1303"/>
      <c r="C338" s="1308"/>
      <c r="D338" s="1309"/>
      <c r="E338" s="1309"/>
      <c r="F338" s="1310"/>
      <c r="G338" s="1312"/>
      <c r="H338" s="1314"/>
      <c r="I338" s="1288"/>
    </row>
    <row r="339" spans="1:9" x14ac:dyDescent="0.2">
      <c r="A339" s="1300"/>
      <c r="B339" s="1303"/>
      <c r="C339" s="1290" t="s">
        <v>2482</v>
      </c>
      <c r="D339" s="1291" t="s">
        <v>679</v>
      </c>
      <c r="E339" s="1292"/>
      <c r="F339" s="1293"/>
      <c r="G339" s="394" t="s">
        <v>29</v>
      </c>
      <c r="H339" s="402"/>
      <c r="I339" s="1280"/>
    </row>
    <row r="340" spans="1:9" x14ac:dyDescent="0.2">
      <c r="A340" s="1300"/>
      <c r="B340" s="1303"/>
      <c r="C340" s="1290"/>
      <c r="D340" s="1291" t="s">
        <v>680</v>
      </c>
      <c r="E340" s="1292"/>
      <c r="F340" s="1293"/>
      <c r="G340" s="394" t="s">
        <v>29</v>
      </c>
      <c r="H340" s="402"/>
      <c r="I340" s="1281"/>
    </row>
    <row r="341" spans="1:9" x14ac:dyDescent="0.2">
      <c r="A341" s="1300"/>
      <c r="B341" s="1303"/>
      <c r="C341" s="1290"/>
      <c r="D341" s="1291" t="s">
        <v>681</v>
      </c>
      <c r="E341" s="1292"/>
      <c r="F341" s="1293"/>
      <c r="G341" s="394" t="s">
        <v>29</v>
      </c>
      <c r="H341" s="402"/>
      <c r="I341" s="1281"/>
    </row>
    <row r="342" spans="1:9" ht="46.5" customHeight="1" x14ac:dyDescent="0.2">
      <c r="A342" s="1300"/>
      <c r="B342" s="1303"/>
      <c r="C342" s="1290"/>
      <c r="D342" s="1294" t="s">
        <v>1517</v>
      </c>
      <c r="E342" s="1295"/>
      <c r="F342" s="1296"/>
      <c r="G342" s="395" t="s">
        <v>265</v>
      </c>
      <c r="H342" s="396"/>
      <c r="I342" s="1282"/>
    </row>
    <row r="343" spans="1:9" x14ac:dyDescent="0.2">
      <c r="A343" s="1300"/>
      <c r="B343" s="1303"/>
      <c r="C343" s="1315" t="s">
        <v>1518</v>
      </c>
      <c r="D343" s="1316"/>
      <c r="E343" s="1316"/>
      <c r="F343" s="1317"/>
      <c r="G343" s="394" t="s">
        <v>23</v>
      </c>
      <c r="H343" s="1324"/>
      <c r="I343" s="1280"/>
    </row>
    <row r="344" spans="1:9" x14ac:dyDescent="0.2">
      <c r="A344" s="1300"/>
      <c r="B344" s="1303"/>
      <c r="C344" s="1318"/>
      <c r="D344" s="1319"/>
      <c r="E344" s="1319"/>
      <c r="F344" s="1320"/>
      <c r="G344" s="1327" t="s">
        <v>2167</v>
      </c>
      <c r="H344" s="1325"/>
      <c r="I344" s="1281"/>
    </row>
    <row r="345" spans="1:9" x14ac:dyDescent="0.2">
      <c r="A345" s="1300"/>
      <c r="B345" s="1303"/>
      <c r="C345" s="1318"/>
      <c r="D345" s="1319"/>
      <c r="E345" s="1319"/>
      <c r="F345" s="1320"/>
      <c r="G345" s="1328"/>
      <c r="H345" s="1325"/>
      <c r="I345" s="1281"/>
    </row>
    <row r="346" spans="1:9" x14ac:dyDescent="0.2">
      <c r="A346" s="1300"/>
      <c r="B346" s="1303"/>
      <c r="C346" s="1318"/>
      <c r="D346" s="1319"/>
      <c r="E346" s="1319"/>
      <c r="F346" s="1320"/>
      <c r="G346" s="1327" t="s">
        <v>685</v>
      </c>
      <c r="H346" s="1325"/>
      <c r="I346" s="1281"/>
    </row>
    <row r="347" spans="1:9" x14ac:dyDescent="0.2">
      <c r="A347" s="1301"/>
      <c r="B347" s="1304"/>
      <c r="C347" s="1321"/>
      <c r="D347" s="1322"/>
      <c r="E347" s="1322"/>
      <c r="F347" s="1323"/>
      <c r="G347" s="1328"/>
      <c r="H347" s="1326"/>
      <c r="I347" s="1282"/>
    </row>
    <row r="348" spans="1:9" ht="16" thickBot="1" x14ac:dyDescent="0.25">
      <c r="A348" s="411"/>
      <c r="B348" s="412"/>
      <c r="C348" s="1289" t="s">
        <v>471</v>
      </c>
      <c r="D348" s="1289"/>
      <c r="E348" s="1289"/>
      <c r="F348" s="1289"/>
      <c r="G348" s="413" t="s">
        <v>196</v>
      </c>
      <c r="H348" s="414">
        <f>SUM(H339:H346)/2</f>
        <v>0</v>
      </c>
      <c r="I348" s="461"/>
    </row>
    <row r="349" spans="1:9" ht="16" thickBot="1" x14ac:dyDescent="0.25">
      <c r="A349" s="1241" t="s">
        <v>1880</v>
      </c>
      <c r="B349" s="1242"/>
      <c r="C349" s="1242"/>
      <c r="D349" s="1242"/>
      <c r="E349" s="1243"/>
    </row>
    <row r="350" spans="1:9" ht="61" thickBot="1" x14ac:dyDescent="0.25">
      <c r="A350" s="195"/>
      <c r="B350" s="168" t="s">
        <v>18</v>
      </c>
      <c r="C350" s="168" t="s">
        <v>97</v>
      </c>
      <c r="D350" s="168" t="s">
        <v>148</v>
      </c>
      <c r="E350" s="169" t="s">
        <v>230</v>
      </c>
    </row>
    <row r="351" spans="1:9" ht="30" x14ac:dyDescent="0.2">
      <c r="A351" s="182" t="s">
        <v>1881</v>
      </c>
      <c r="B351" s="137">
        <f>H29</f>
        <v>0</v>
      </c>
      <c r="C351" s="137"/>
      <c r="D351" s="137"/>
      <c r="E351" s="202"/>
    </row>
    <row r="352" spans="1:9" ht="30" x14ac:dyDescent="0.2">
      <c r="A352" s="183" t="s">
        <v>1882</v>
      </c>
      <c r="B352" s="138">
        <f>H47</f>
        <v>0</v>
      </c>
      <c r="C352" s="138"/>
      <c r="D352" s="138"/>
      <c r="E352" s="203"/>
    </row>
    <row r="353" spans="1:5" x14ac:dyDescent="0.2">
      <c r="A353" s="183" t="s">
        <v>232</v>
      </c>
      <c r="B353" s="138">
        <f>H64</f>
        <v>0</v>
      </c>
      <c r="C353" s="138"/>
      <c r="D353" s="138"/>
      <c r="E353" s="203"/>
    </row>
    <row r="354" spans="1:5" x14ac:dyDescent="0.2">
      <c r="A354" s="183" t="s">
        <v>235</v>
      </c>
      <c r="B354" s="138">
        <f>H80</f>
        <v>0</v>
      </c>
      <c r="C354" s="138"/>
      <c r="D354" s="138"/>
      <c r="E354" s="203"/>
    </row>
    <row r="355" spans="1:5" x14ac:dyDescent="0.2">
      <c r="A355" s="183" t="s">
        <v>1649</v>
      </c>
      <c r="B355" s="138">
        <f>H93</f>
        <v>0</v>
      </c>
      <c r="C355" s="138"/>
      <c r="D355" s="138"/>
      <c r="E355" s="203"/>
    </row>
    <row r="356" spans="1:5" ht="30" x14ac:dyDescent="0.2">
      <c r="A356" s="183" t="s">
        <v>1883</v>
      </c>
      <c r="B356" s="138">
        <f>H113</f>
        <v>0</v>
      </c>
      <c r="C356" s="138"/>
      <c r="D356" s="138"/>
      <c r="E356" s="203"/>
    </row>
    <row r="357" spans="1:5" x14ac:dyDescent="0.2">
      <c r="A357" s="184" t="s">
        <v>692</v>
      </c>
      <c r="B357" s="140"/>
      <c r="C357" s="140">
        <f>H135</f>
        <v>0</v>
      </c>
      <c r="D357" s="140"/>
      <c r="E357" s="204"/>
    </row>
    <row r="358" spans="1:5" x14ac:dyDescent="0.2">
      <c r="A358" s="184" t="s">
        <v>238</v>
      </c>
      <c r="B358" s="140"/>
      <c r="C358" s="140">
        <f>H152</f>
        <v>0</v>
      </c>
      <c r="D358" s="140"/>
      <c r="E358" s="204"/>
    </row>
    <row r="359" spans="1:5" ht="30" x14ac:dyDescent="0.2">
      <c r="A359" s="184" t="s">
        <v>239</v>
      </c>
      <c r="B359" s="140"/>
      <c r="C359" s="140">
        <f>H180</f>
        <v>0</v>
      </c>
      <c r="D359" s="140"/>
      <c r="E359" s="204"/>
    </row>
    <row r="360" spans="1:5" x14ac:dyDescent="0.2">
      <c r="A360" s="184" t="s">
        <v>240</v>
      </c>
      <c r="B360" s="140"/>
      <c r="C360" s="140">
        <f>H193</f>
        <v>0</v>
      </c>
      <c r="D360" s="140"/>
      <c r="E360" s="204"/>
    </row>
    <row r="361" spans="1:5" x14ac:dyDescent="0.2">
      <c r="A361" s="184" t="s">
        <v>241</v>
      </c>
      <c r="B361" s="140"/>
      <c r="C361" s="140">
        <f>H211</f>
        <v>0</v>
      </c>
      <c r="D361" s="140"/>
      <c r="E361" s="204"/>
    </row>
    <row r="362" spans="1:5" x14ac:dyDescent="0.2">
      <c r="A362" s="205" t="s">
        <v>1884</v>
      </c>
      <c r="B362" s="206"/>
      <c r="C362" s="206"/>
      <c r="D362" s="206">
        <f>H228</f>
        <v>0</v>
      </c>
      <c r="E362" s="207"/>
    </row>
    <row r="363" spans="1:5" x14ac:dyDescent="0.2">
      <c r="A363" s="205" t="s">
        <v>1885</v>
      </c>
      <c r="B363" s="206"/>
      <c r="C363" s="206"/>
      <c r="D363" s="206">
        <f>H246</f>
        <v>0</v>
      </c>
      <c r="E363" s="207"/>
    </row>
    <row r="364" spans="1:5" ht="30" x14ac:dyDescent="0.2">
      <c r="A364" s="205" t="s">
        <v>1887</v>
      </c>
      <c r="B364" s="206"/>
      <c r="C364" s="206"/>
      <c r="D364" s="206">
        <f>H254</f>
        <v>0</v>
      </c>
      <c r="E364" s="207"/>
    </row>
    <row r="365" spans="1:5" x14ac:dyDescent="0.2">
      <c r="A365" s="205" t="s">
        <v>229</v>
      </c>
      <c r="B365" s="206"/>
      <c r="C365" s="206"/>
      <c r="D365" s="206">
        <f>H268</f>
        <v>0</v>
      </c>
      <c r="E365" s="207"/>
    </row>
    <row r="366" spans="1:5" x14ac:dyDescent="0.2">
      <c r="A366" s="205" t="s">
        <v>1205</v>
      </c>
      <c r="B366" s="206"/>
      <c r="C366" s="206"/>
      <c r="D366" s="206">
        <f>H291</f>
        <v>0</v>
      </c>
      <c r="E366" s="207"/>
    </row>
    <row r="367" spans="1:5" x14ac:dyDescent="0.2">
      <c r="A367" s="205" t="s">
        <v>1886</v>
      </c>
      <c r="B367" s="206"/>
      <c r="C367" s="206"/>
      <c r="D367" s="206">
        <f>H309</f>
        <v>0</v>
      </c>
      <c r="E367" s="207"/>
    </row>
    <row r="368" spans="1:5" ht="30" x14ac:dyDescent="0.2">
      <c r="A368" s="186" t="s">
        <v>697</v>
      </c>
      <c r="B368" s="208"/>
      <c r="C368" s="208"/>
      <c r="D368" s="208"/>
      <c r="E368" s="141">
        <f>H324</f>
        <v>0</v>
      </c>
    </row>
    <row r="369" spans="1:5" ht="30" x14ac:dyDescent="0.2">
      <c r="A369" s="186" t="s">
        <v>698</v>
      </c>
      <c r="B369" s="208"/>
      <c r="C369" s="208"/>
      <c r="D369" s="208"/>
      <c r="E369" s="141">
        <f>H336</f>
        <v>0</v>
      </c>
    </row>
    <row r="370" spans="1:5" ht="29" customHeight="1" thickBot="1" x14ac:dyDescent="0.25">
      <c r="A370" s="187" t="s">
        <v>506</v>
      </c>
      <c r="B370" s="209"/>
      <c r="C370" s="209"/>
      <c r="D370" s="209"/>
      <c r="E370" s="142">
        <f>H348</f>
        <v>0</v>
      </c>
    </row>
  </sheetData>
  <sheetProtection algorithmName="SHA-512" hashValue="T2RQh4E/MIYnnCCeDRabFT2s7BzGd2RUVTwjK9IKf1aDAvvArq3EJ8sMAJv7H7NhWGr0/cb/zK9oEQ8aECqy+Q==" saltValue="f4p+zojEX2n8jSQBpqDQZA==" spinCount="100000" sheet="1" selectLockedCells="1"/>
  <mergeCells count="384">
    <mergeCell ref="H10:H13"/>
    <mergeCell ref="I10:I13"/>
    <mergeCell ref="A1:I4"/>
    <mergeCell ref="A5:A6"/>
    <mergeCell ref="B5:B6"/>
    <mergeCell ref="C5:F6"/>
    <mergeCell ref="G5:G6"/>
    <mergeCell ref="H5:H6"/>
    <mergeCell ref="I5:I6"/>
    <mergeCell ref="A7:G9"/>
    <mergeCell ref="H7:H9"/>
    <mergeCell ref="I7:I9"/>
    <mergeCell ref="I55:I57"/>
    <mergeCell ref="C58:F60"/>
    <mergeCell ref="H58:H60"/>
    <mergeCell ref="I58:I60"/>
    <mergeCell ref="H19:H20"/>
    <mergeCell ref="D21:F22"/>
    <mergeCell ref="G21:G22"/>
    <mergeCell ref="H25:H28"/>
    <mergeCell ref="I25:I28"/>
    <mergeCell ref="C29:F29"/>
    <mergeCell ref="C30:F32"/>
    <mergeCell ref="G30:G32"/>
    <mergeCell ref="H30:H32"/>
    <mergeCell ref="I30:I32"/>
    <mergeCell ref="C33:F37"/>
    <mergeCell ref="H33:H37"/>
    <mergeCell ref="I33:I37"/>
    <mergeCell ref="G34:G35"/>
    <mergeCell ref="C38:E42"/>
    <mergeCell ref="C43:E46"/>
    <mergeCell ref="A48:I48"/>
    <mergeCell ref="A49:G51"/>
    <mergeCell ref="H49:H51"/>
    <mergeCell ref="B10:B28"/>
    <mergeCell ref="I49:I51"/>
    <mergeCell ref="A52:G54"/>
    <mergeCell ref="H52:H54"/>
    <mergeCell ref="I52:I54"/>
    <mergeCell ref="C14:F17"/>
    <mergeCell ref="H21:H22"/>
    <mergeCell ref="A30:A46"/>
    <mergeCell ref="B30:B46"/>
    <mergeCell ref="F38:F39"/>
    <mergeCell ref="G38:G39"/>
    <mergeCell ref="H38:H39"/>
    <mergeCell ref="D23:F24"/>
    <mergeCell ref="G23:G24"/>
    <mergeCell ref="H23:H24"/>
    <mergeCell ref="H14:H17"/>
    <mergeCell ref="I14:I17"/>
    <mergeCell ref="C18:C24"/>
    <mergeCell ref="D18:F18"/>
    <mergeCell ref="D19:F20"/>
    <mergeCell ref="G19:G20"/>
    <mergeCell ref="A10:A28"/>
    <mergeCell ref="C25:F28"/>
    <mergeCell ref="C10:F13"/>
    <mergeCell ref="G10:G13"/>
    <mergeCell ref="C64:F64"/>
    <mergeCell ref="A65:A79"/>
    <mergeCell ref="B65:B79"/>
    <mergeCell ref="C65:F67"/>
    <mergeCell ref="G65:G67"/>
    <mergeCell ref="H65:H67"/>
    <mergeCell ref="C74:E79"/>
    <mergeCell ref="A55:A63"/>
    <mergeCell ref="B55:B63"/>
    <mergeCell ref="C55:F57"/>
    <mergeCell ref="G55:G57"/>
    <mergeCell ref="H55:H57"/>
    <mergeCell ref="C61:E63"/>
    <mergeCell ref="C80:F80"/>
    <mergeCell ref="A81:A92"/>
    <mergeCell ref="B81:B92"/>
    <mergeCell ref="C81:F81"/>
    <mergeCell ref="C82:F85"/>
    <mergeCell ref="C86:F89"/>
    <mergeCell ref="C90:F92"/>
    <mergeCell ref="I65:I67"/>
    <mergeCell ref="C68:F70"/>
    <mergeCell ref="H68:H70"/>
    <mergeCell ref="I68:I70"/>
    <mergeCell ref="C71:F73"/>
    <mergeCell ref="H71:H73"/>
    <mergeCell ref="I71:I73"/>
    <mergeCell ref="H82:H85"/>
    <mergeCell ref="H86:H89"/>
    <mergeCell ref="H90:H92"/>
    <mergeCell ref="I82:I85"/>
    <mergeCell ref="I86:I89"/>
    <mergeCell ref="I90:I92"/>
    <mergeCell ref="I94:I96"/>
    <mergeCell ref="C97:E101"/>
    <mergeCell ref="H97:H101"/>
    <mergeCell ref="I97:I101"/>
    <mergeCell ref="C93:F93"/>
    <mergeCell ref="A94:A112"/>
    <mergeCell ref="B94:B112"/>
    <mergeCell ref="C94:F96"/>
    <mergeCell ref="G94:G96"/>
    <mergeCell ref="H94:H96"/>
    <mergeCell ref="C106:F109"/>
    <mergeCell ref="C110:F112"/>
    <mergeCell ref="H110:H112"/>
    <mergeCell ref="I110:I112"/>
    <mergeCell ref="C102:F105"/>
    <mergeCell ref="H102:H105"/>
    <mergeCell ref="H106:H109"/>
    <mergeCell ref="I114:I116"/>
    <mergeCell ref="A117:A134"/>
    <mergeCell ref="B117:B134"/>
    <mergeCell ref="C117:F119"/>
    <mergeCell ref="G117:G119"/>
    <mergeCell ref="H117:H119"/>
    <mergeCell ref="G127:G128"/>
    <mergeCell ref="D129:F130"/>
    <mergeCell ref="G129:G130"/>
    <mergeCell ref="D131:F132"/>
    <mergeCell ref="G131:G132"/>
    <mergeCell ref="D133:F134"/>
    <mergeCell ref="G133:G134"/>
    <mergeCell ref="I117:I119"/>
    <mergeCell ref="C120:F123"/>
    <mergeCell ref="H120:H123"/>
    <mergeCell ref="I120:I123"/>
    <mergeCell ref="G121:G122"/>
    <mergeCell ref="C124:C134"/>
    <mergeCell ref="D124:F124"/>
    <mergeCell ref="D125:F126"/>
    <mergeCell ref="H131:H132"/>
    <mergeCell ref="H125:H126"/>
    <mergeCell ref="H127:H128"/>
    <mergeCell ref="H129:H130"/>
    <mergeCell ref="G125:G126"/>
    <mergeCell ref="D127:F128"/>
    <mergeCell ref="H133:H134"/>
    <mergeCell ref="C135:F135"/>
    <mergeCell ref="C113:F113"/>
    <mergeCell ref="A114:G116"/>
    <mergeCell ref="H114:H116"/>
    <mergeCell ref="A136:A151"/>
    <mergeCell ref="B136:B151"/>
    <mergeCell ref="C136:F138"/>
    <mergeCell ref="G136:G138"/>
    <mergeCell ref="H136:H138"/>
    <mergeCell ref="C152:F152"/>
    <mergeCell ref="H139:H142"/>
    <mergeCell ref="I139:I142"/>
    <mergeCell ref="G140:G141"/>
    <mergeCell ref="C143:F145"/>
    <mergeCell ref="H143:H145"/>
    <mergeCell ref="I143:I145"/>
    <mergeCell ref="I136:I138"/>
    <mergeCell ref="C139:F142"/>
    <mergeCell ref="C146:F151"/>
    <mergeCell ref="H146:H151"/>
    <mergeCell ref="I146:I151"/>
    <mergeCell ref="G147:G148"/>
    <mergeCell ref="G149:G150"/>
    <mergeCell ref="H161:H167"/>
    <mergeCell ref="I161:I167"/>
    <mergeCell ref="A153:A179"/>
    <mergeCell ref="B153:B179"/>
    <mergeCell ref="C153:F155"/>
    <mergeCell ref="G153:G155"/>
    <mergeCell ref="H153:H155"/>
    <mergeCell ref="I153:I155"/>
    <mergeCell ref="C156:E160"/>
    <mergeCell ref="H156:H160"/>
    <mergeCell ref="I156:I160"/>
    <mergeCell ref="C161:E167"/>
    <mergeCell ref="C174:F179"/>
    <mergeCell ref="H174:H179"/>
    <mergeCell ref="I174:I179"/>
    <mergeCell ref="G176:G177"/>
    <mergeCell ref="C180:F180"/>
    <mergeCell ref="C181:F183"/>
    <mergeCell ref="G181:G183"/>
    <mergeCell ref="H181:H183"/>
    <mergeCell ref="C168:F173"/>
    <mergeCell ref="H168:H173"/>
    <mergeCell ref="I168:I173"/>
    <mergeCell ref="G170:G171"/>
    <mergeCell ref="C190:F192"/>
    <mergeCell ref="H190:H192"/>
    <mergeCell ref="I190:I192"/>
    <mergeCell ref="C193:F193"/>
    <mergeCell ref="A194:A210"/>
    <mergeCell ref="B194:B210"/>
    <mergeCell ref="C194:F196"/>
    <mergeCell ref="G194:G196"/>
    <mergeCell ref="H194:H196"/>
    <mergeCell ref="I194:I196"/>
    <mergeCell ref="A181:A192"/>
    <mergeCell ref="B181:B192"/>
    <mergeCell ref="C204:F207"/>
    <mergeCell ref="C208:F210"/>
    <mergeCell ref="H208:H210"/>
    <mergeCell ref="I208:I210"/>
    <mergeCell ref="I181:I183"/>
    <mergeCell ref="C184:F186"/>
    <mergeCell ref="H184:H186"/>
    <mergeCell ref="I184:I186"/>
    <mergeCell ref="C187:F189"/>
    <mergeCell ref="H187:H189"/>
    <mergeCell ref="I187:I189"/>
    <mergeCell ref="C211:F211"/>
    <mergeCell ref="A212:G214"/>
    <mergeCell ref="H212:H214"/>
    <mergeCell ref="I212:I214"/>
    <mergeCell ref="C197:F200"/>
    <mergeCell ref="H197:H200"/>
    <mergeCell ref="I197:I200"/>
    <mergeCell ref="C201:F203"/>
    <mergeCell ref="H201:H203"/>
    <mergeCell ref="I201:I203"/>
    <mergeCell ref="H204:H207"/>
    <mergeCell ref="C221:F223"/>
    <mergeCell ref="H221:H223"/>
    <mergeCell ref="I221:I223"/>
    <mergeCell ref="C224:F227"/>
    <mergeCell ref="H224:H227"/>
    <mergeCell ref="I224:I227"/>
    <mergeCell ref="G225:G226"/>
    <mergeCell ref="A215:A227"/>
    <mergeCell ref="B215:B227"/>
    <mergeCell ref="C215:F216"/>
    <mergeCell ref="G215:G216"/>
    <mergeCell ref="H215:H216"/>
    <mergeCell ref="I215:I216"/>
    <mergeCell ref="C217:F220"/>
    <mergeCell ref="H217:H220"/>
    <mergeCell ref="I217:I220"/>
    <mergeCell ref="G218:G219"/>
    <mergeCell ref="C228:F228"/>
    <mergeCell ref="A229:A246"/>
    <mergeCell ref="B229:B246"/>
    <mergeCell ref="C229:F229"/>
    <mergeCell ref="C230:F233"/>
    <mergeCell ref="H230:H233"/>
    <mergeCell ref="C234:F239"/>
    <mergeCell ref="H234:H239"/>
    <mergeCell ref="G235:G236"/>
    <mergeCell ref="G237:G238"/>
    <mergeCell ref="C240:F242"/>
    <mergeCell ref="H240:H242"/>
    <mergeCell ref="C243:F245"/>
    <mergeCell ref="H243:H245"/>
    <mergeCell ref="C246:F246"/>
    <mergeCell ref="A247:A253"/>
    <mergeCell ref="B247:B253"/>
    <mergeCell ref="C247:F248"/>
    <mergeCell ref="G247:G248"/>
    <mergeCell ref="H247:H248"/>
    <mergeCell ref="I255:I256"/>
    <mergeCell ref="C257:F262"/>
    <mergeCell ref="G257:G258"/>
    <mergeCell ref="H257:H262"/>
    <mergeCell ref="I257:I262"/>
    <mergeCell ref="G259:G260"/>
    <mergeCell ref="I247:I248"/>
    <mergeCell ref="C249:F253"/>
    <mergeCell ref="H249:H253"/>
    <mergeCell ref="I249:I253"/>
    <mergeCell ref="C254:F254"/>
    <mergeCell ref="C255:F256"/>
    <mergeCell ref="G255:G256"/>
    <mergeCell ref="H255:H256"/>
    <mergeCell ref="C263:F267"/>
    <mergeCell ref="H263:H267"/>
    <mergeCell ref="I263:I267"/>
    <mergeCell ref="G265:G266"/>
    <mergeCell ref="C268:F268"/>
    <mergeCell ref="A269:A290"/>
    <mergeCell ref="B269:B290"/>
    <mergeCell ref="C269:F271"/>
    <mergeCell ref="G269:G271"/>
    <mergeCell ref="H269:H271"/>
    <mergeCell ref="A255:A267"/>
    <mergeCell ref="B255:B267"/>
    <mergeCell ref="I281:I284"/>
    <mergeCell ref="C285:F287"/>
    <mergeCell ref="C288:F290"/>
    <mergeCell ref="H288:H290"/>
    <mergeCell ref="I288:I290"/>
    <mergeCell ref="I269:I271"/>
    <mergeCell ref="C272:F275"/>
    <mergeCell ref="C276:F280"/>
    <mergeCell ref="H276:H280"/>
    <mergeCell ref="I276:I280"/>
    <mergeCell ref="G277:G279"/>
    <mergeCell ref="H272:H275"/>
    <mergeCell ref="C291:F291"/>
    <mergeCell ref="A292:A308"/>
    <mergeCell ref="B292:B308"/>
    <mergeCell ref="C292:F294"/>
    <mergeCell ref="G292:G294"/>
    <mergeCell ref="H292:H294"/>
    <mergeCell ref="C306:F308"/>
    <mergeCell ref="H306:H308"/>
    <mergeCell ref="C281:F284"/>
    <mergeCell ref="H281:H284"/>
    <mergeCell ref="H285:H287"/>
    <mergeCell ref="I292:I294"/>
    <mergeCell ref="C295:F299"/>
    <mergeCell ref="H295:H299"/>
    <mergeCell ref="I295:I299"/>
    <mergeCell ref="G296:G297"/>
    <mergeCell ref="C300:F305"/>
    <mergeCell ref="H300:H305"/>
    <mergeCell ref="I300:I305"/>
    <mergeCell ref="G301:G302"/>
    <mergeCell ref="G303:G304"/>
    <mergeCell ref="I306:I308"/>
    <mergeCell ref="C309:F309"/>
    <mergeCell ref="A310:G312"/>
    <mergeCell ref="H310:H312"/>
    <mergeCell ref="I310:I312"/>
    <mergeCell ref="A313:A323"/>
    <mergeCell ref="B313:B323"/>
    <mergeCell ref="C313:F314"/>
    <mergeCell ref="G313:G314"/>
    <mergeCell ref="H313:H314"/>
    <mergeCell ref="C324:F324"/>
    <mergeCell ref="A325:A335"/>
    <mergeCell ref="B325:B335"/>
    <mergeCell ref="C325:F327"/>
    <mergeCell ref="G325:G327"/>
    <mergeCell ref="H325:H327"/>
    <mergeCell ref="I313:I314"/>
    <mergeCell ref="C315:F319"/>
    <mergeCell ref="H315:H319"/>
    <mergeCell ref="I315:I319"/>
    <mergeCell ref="G317:G318"/>
    <mergeCell ref="C320:F323"/>
    <mergeCell ref="H320:H323"/>
    <mergeCell ref="I320:I323"/>
    <mergeCell ref="G321:G322"/>
    <mergeCell ref="I325:I327"/>
    <mergeCell ref="C328:F331"/>
    <mergeCell ref="H328:H331"/>
    <mergeCell ref="I328:I331"/>
    <mergeCell ref="G329:G330"/>
    <mergeCell ref="C332:F335"/>
    <mergeCell ref="H332:H335"/>
    <mergeCell ref="I332:I335"/>
    <mergeCell ref="G333:G334"/>
    <mergeCell ref="C336:F336"/>
    <mergeCell ref="A337:A347"/>
    <mergeCell ref="B337:B347"/>
    <mergeCell ref="C337:F338"/>
    <mergeCell ref="G337:G338"/>
    <mergeCell ref="H337:H338"/>
    <mergeCell ref="C343:F347"/>
    <mergeCell ref="H343:H347"/>
    <mergeCell ref="I343:I347"/>
    <mergeCell ref="G344:G345"/>
    <mergeCell ref="G346:G347"/>
    <mergeCell ref="A349:E349"/>
    <mergeCell ref="I74:I79"/>
    <mergeCell ref="I18:I24"/>
    <mergeCell ref="I38:I42"/>
    <mergeCell ref="I43:I46"/>
    <mergeCell ref="I61:I63"/>
    <mergeCell ref="I106:I109"/>
    <mergeCell ref="I124:I134"/>
    <mergeCell ref="I204:I207"/>
    <mergeCell ref="I230:I233"/>
    <mergeCell ref="I234:I239"/>
    <mergeCell ref="I240:I242"/>
    <mergeCell ref="I243:I245"/>
    <mergeCell ref="I272:I275"/>
    <mergeCell ref="I285:I287"/>
    <mergeCell ref="I339:I342"/>
    <mergeCell ref="I102:I105"/>
    <mergeCell ref="C348:F348"/>
    <mergeCell ref="I337:I338"/>
    <mergeCell ref="C339:C342"/>
    <mergeCell ref="D339:F339"/>
    <mergeCell ref="D340:F340"/>
    <mergeCell ref="D341:F341"/>
    <mergeCell ref="D342:F342"/>
  </mergeCells>
  <conditionalFormatting sqref="H58:H63 H97:H102 H139:H151 H249:H253 H156:H179 H257:H267 H276:H280 H295:H308 H33:H38 H14:H19 H21 H23 H40:H46 H339:H346 H25:H28 H68:H79 H106 H110:H112 H120:H125 H133 H127 H129 H131 H184:H192 H201:H204 H208:H210 H197 H217:H227 H315:H323 H328:H335">
    <cfRule type="expression" priority="31">
      <formula>COUNTIF($H$328,"Complete")=3</formula>
    </cfRule>
    <cfRule type="cellIs" dxfId="21" priority="32" operator="greaterThan">
      <formula>0</formula>
    </cfRule>
    <cfRule type="containsText" dxfId="20" priority="33" operator="containsText" text="0">
      <formula>NOT(ISERROR(SEARCH("0",H14)))</formula>
    </cfRule>
  </conditionalFormatting>
  <conditionalFormatting sqref="H82:H89">
    <cfRule type="expression" priority="28">
      <formula>COUNTIF($H$328,"Complete")=3</formula>
    </cfRule>
    <cfRule type="cellIs" dxfId="19" priority="29" operator="greaterThan">
      <formula>0</formula>
    </cfRule>
    <cfRule type="containsText" dxfId="18" priority="30" operator="containsText" text="0">
      <formula>NOT(ISERROR(SEARCH("0",H82)))</formula>
    </cfRule>
  </conditionalFormatting>
  <conditionalFormatting sqref="H90:H92">
    <cfRule type="expression" priority="25">
      <formula>COUNTIF($H$328,"Complete")=3</formula>
    </cfRule>
    <cfRule type="cellIs" dxfId="17" priority="26" operator="greaterThan">
      <formula>0</formula>
    </cfRule>
    <cfRule type="containsText" dxfId="16" priority="27" operator="containsText" text="0">
      <formula>NOT(ISERROR(SEARCH("0",H90)))</formula>
    </cfRule>
  </conditionalFormatting>
  <conditionalFormatting sqref="H230:H233">
    <cfRule type="expression" priority="22">
      <formula>COUNTIF($H$328,"Complete")=3</formula>
    </cfRule>
    <cfRule type="cellIs" dxfId="15" priority="23" operator="greaterThan">
      <formula>0</formula>
    </cfRule>
    <cfRule type="containsText" dxfId="14" priority="24" operator="containsText" text="0">
      <formula>NOT(ISERROR(SEARCH("0",H230)))</formula>
    </cfRule>
  </conditionalFormatting>
  <conditionalFormatting sqref="H234:H239">
    <cfRule type="expression" priority="19">
      <formula>COUNTIF($H$328,"Complete")=3</formula>
    </cfRule>
    <cfRule type="cellIs" dxfId="13" priority="20" operator="greaterThan">
      <formula>0</formula>
    </cfRule>
    <cfRule type="containsText" dxfId="12" priority="21" operator="containsText" text="0">
      <formula>NOT(ISERROR(SEARCH("0",H234)))</formula>
    </cfRule>
  </conditionalFormatting>
  <conditionalFormatting sqref="H240:H242">
    <cfRule type="expression" priority="16">
      <formula>COUNTIF($H$328,"Complete")=3</formula>
    </cfRule>
    <cfRule type="cellIs" dxfId="11" priority="17" operator="greaterThan">
      <formula>0</formula>
    </cfRule>
    <cfRule type="containsText" dxfId="10" priority="18" operator="containsText" text="0">
      <formula>NOT(ISERROR(SEARCH("0",H240)))</formula>
    </cfRule>
  </conditionalFormatting>
  <conditionalFormatting sqref="H243:H245">
    <cfRule type="expression" priority="13">
      <formula>COUNTIF($H$328,"Complete")=3</formula>
    </cfRule>
    <cfRule type="cellIs" dxfId="9" priority="14" operator="greaterThan">
      <formula>0</formula>
    </cfRule>
    <cfRule type="containsText" dxfId="8" priority="15" operator="containsText" text="0">
      <formula>NOT(ISERROR(SEARCH("0",H243)))</formula>
    </cfRule>
  </conditionalFormatting>
  <conditionalFormatting sqref="H272">
    <cfRule type="expression" priority="10">
      <formula>COUNTIF($H$328,"Complete")=3</formula>
    </cfRule>
    <cfRule type="cellIs" dxfId="7" priority="11" operator="greaterThan">
      <formula>0</formula>
    </cfRule>
    <cfRule type="containsText" dxfId="6" priority="12" operator="containsText" text="0">
      <formula>NOT(ISERROR(SEARCH("0",H272)))</formula>
    </cfRule>
  </conditionalFormatting>
  <conditionalFormatting sqref="H281">
    <cfRule type="expression" priority="7">
      <formula>COUNTIF($H$328,"Complete")=3</formula>
    </cfRule>
    <cfRule type="cellIs" dxfId="5" priority="8" operator="greaterThan">
      <formula>0</formula>
    </cfRule>
    <cfRule type="containsText" dxfId="4" priority="9" operator="containsText" text="0">
      <formula>NOT(ISERROR(SEARCH("0",H281)))</formula>
    </cfRule>
  </conditionalFormatting>
  <conditionalFormatting sqref="H288:H290">
    <cfRule type="expression" priority="4">
      <formula>COUNTIF($H$328,"Complete")=3</formula>
    </cfRule>
    <cfRule type="cellIs" dxfId="3" priority="5" operator="greaterThan">
      <formula>0</formula>
    </cfRule>
    <cfRule type="containsText" dxfId="2" priority="6" operator="containsText" text="0">
      <formula>NOT(ISERROR(SEARCH("0",H288)))</formula>
    </cfRule>
  </conditionalFormatting>
  <conditionalFormatting sqref="H285:H287">
    <cfRule type="expression" priority="1">
      <formula>COUNTIF($H$328,"Complete")=3</formula>
    </cfRule>
    <cfRule type="cellIs" dxfId="1" priority="2" operator="greaterThan">
      <formula>0</formula>
    </cfRule>
    <cfRule type="containsText" dxfId="0" priority="3" operator="containsText" text="0">
      <formula>NOT(ISERROR(SEARCH("0",H285)))</formula>
    </cfRule>
  </conditionalFormatting>
  <dataValidations count="18">
    <dataValidation type="list" allowBlank="1" showInputMessage="1" showErrorMessage="1" sqref="H339:H342 H18:H24 H131:H132 H124 H63 H74:H75 H38:H46" xr:uid="{DCA6567D-D743-499C-A38C-6C864370B12E}">
      <formula1>$W$7:$W$9</formula1>
    </dataValidation>
    <dataValidation allowBlank="1" showInputMessage="1" showErrorMessage="1" errorTitle="Please select from the dropdown " sqref="G295:G296 G298:G299" xr:uid="{5A6206C7-616C-4E96-A121-02E44A321331}"/>
    <dataValidation type="list" allowBlank="1" showInputMessage="1" showErrorMessage="1" sqref="H300:H305 H106:H109 H234:H239 H257:H262" xr:uid="{92AF816A-2416-44B5-AD2C-02C2585587B2}">
      <formula1>$S$7:$S$11</formula1>
    </dataValidation>
    <dataValidation type="list" allowBlank="1" showInputMessage="1" showErrorMessage="1" errorTitle="Please select from the dropdown " sqref="H263:H267" xr:uid="{DC5C5D0F-7B0D-40B0-96B8-453819CFA874}">
      <formula1>$R$7:$R$11</formula1>
    </dataValidation>
    <dataValidation type="list" allowBlank="1" showInputMessage="1" showErrorMessage="1" errorTitle="Please select from the dropdown " sqref="H168:H173" xr:uid="{A1DF012B-972B-49C0-A122-396CAFBED738}">
      <formula1>$O$14:$O$18</formula1>
    </dataValidation>
    <dataValidation type="list" allowBlank="1" showInputMessage="1" showErrorMessage="1" sqref="H61:H62" xr:uid="{F2110A40-146B-4016-B468-A167CD919797}">
      <formula1>$AB$7:$AB$9</formula1>
    </dataValidation>
    <dataValidation type="list" allowBlank="1" showInputMessage="1" showErrorMessage="1" errorTitle="Please select from the dropdown " sqref="H14:H17 H197:H200 H204:H207 H146:H151 H86:H89 H33:H37 H25:H28 H272:H275 H281:H284 H295:H299 H315:H319" xr:uid="{D7AE8574-38F4-8A41-B958-1A43A0D34427}">
      <formula1>$S$7:$S$11</formula1>
    </dataValidation>
    <dataValidation type="list" allowBlank="1" showInputMessage="1" showErrorMessage="1" errorTitle="Please select from the dropdown " sqref="H58:H60 H201:H203 H187:H192 H68:H70 H240:H242 H276:H280 H320:H323 H328:H335 H343:H347" xr:uid="{C68FAE44-5A5A-694E-9B7B-BF2E1DFA9CC0}">
      <formula1>$T$7:$T$10</formula1>
    </dataValidation>
    <dataValidation type="list" allowBlank="1" showInputMessage="1" showErrorMessage="1" sqref="H71:H73 H102:H105 H217:H223 H184:H186 H143:H145 H120:H123" xr:uid="{B893978E-F856-B843-AC24-40BDA05AD384}">
      <formula1>$U$7:$U$10</formula1>
    </dataValidation>
    <dataValidation type="list" allowBlank="1" showInputMessage="1" showErrorMessage="1" sqref="H76:H79" xr:uid="{464BCEED-FAAA-8447-83B7-7D71034353A5}">
      <formula1>$AC$7:$AC$9</formula1>
    </dataValidation>
    <dataValidation type="list" allowBlank="1" showInputMessage="1" showErrorMessage="1" errorTitle="Please select from the dropdown " sqref="H82:H85" xr:uid="{BCBE6536-0500-AA4B-B1BB-7127C47B4420}">
      <formula1>$Q$7:$Q$11</formula1>
    </dataValidation>
    <dataValidation type="list" allowBlank="1" showInputMessage="1" showErrorMessage="1" errorTitle="Please select from the dropdown " sqref="H90:H92 H243:H245 H288:H290" xr:uid="{9761F57D-813E-5044-98D2-E464A4355E5A}">
      <formula1>$V$7:$V$10</formula1>
    </dataValidation>
    <dataValidation type="list" allowBlank="1" showInputMessage="1" showErrorMessage="1" sqref="H97:H101 C139:F142 H156:H167 H249:H253" xr:uid="{0D0B0312-EF3C-974E-BE37-22D5847561F8}">
      <formula1>$P$7:$P$12</formula1>
    </dataValidation>
    <dataValidation type="list" allowBlank="1" showInputMessage="1" showErrorMessage="1" errorTitle="Please select from the dropdown " sqref="H110:H112 H208:H210 H285:H287 H306:H308" xr:uid="{B8E28CEE-520C-5341-8F75-9D7BE9CBE6EC}">
      <formula1>$U$7:$U$10</formula1>
    </dataValidation>
    <dataValidation type="list" allowBlank="1" showInputMessage="1" showErrorMessage="1" sqref="H125:H130 H133:H134" xr:uid="{AC24659E-885D-D14B-AC18-9E1B33C439FD}">
      <formula1>$X$7:$X$9</formula1>
    </dataValidation>
    <dataValidation type="list" allowBlank="1" showInputMessage="1" showErrorMessage="1" sqref="H139:H142 H224:H227" xr:uid="{CF0660F2-0BFE-8740-9422-75AF3A1D874C}">
      <formula1>$T$7:$T$10</formula1>
    </dataValidation>
    <dataValidation type="list" allowBlank="1" showInputMessage="1" showErrorMessage="1" errorTitle="Please select from the dropdown " sqref="H174:H179" xr:uid="{4D9ED9DA-ACB8-2B48-B847-33E8C520E6C2}">
      <formula1>$P$7:$P$15</formula1>
    </dataValidation>
    <dataValidation type="list" allowBlank="1" showInputMessage="1" showErrorMessage="1" sqref="H230:H233" xr:uid="{958939BE-19B9-C149-B348-A4F458E65A2F}">
      <formula1>$R$7:$R$11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11030-C53E-4F3D-B326-6796AD2510E6}">
  <sheetPr>
    <tabColor theme="8" tint="0.59999389629810485"/>
  </sheetPr>
  <dimension ref="A1:M8"/>
  <sheetViews>
    <sheetView showGridLines="0" workbookViewId="0">
      <selection activeCell="B8" sqref="B8:M8"/>
    </sheetView>
  </sheetViews>
  <sheetFormatPr baseColWidth="10" defaultColWidth="8.83203125" defaultRowHeight="15" x14ac:dyDescent="0.2"/>
  <cols>
    <col min="1" max="1" width="48.5" bestFit="1" customWidth="1"/>
  </cols>
  <sheetData>
    <row r="1" spans="1:13" ht="26" x14ac:dyDescent="0.3">
      <c r="A1" s="499" t="s">
        <v>2483</v>
      </c>
    </row>
    <row r="3" spans="1:13" ht="19" x14ac:dyDescent="0.25">
      <c r="A3" s="290" t="s">
        <v>2490</v>
      </c>
      <c r="B3" s="512"/>
      <c r="C3" s="512"/>
      <c r="D3" s="512"/>
      <c r="E3" s="512"/>
      <c r="F3" s="512"/>
      <c r="G3" s="512"/>
      <c r="H3" s="512"/>
      <c r="I3" s="512"/>
      <c r="J3" s="512"/>
      <c r="K3" s="512"/>
      <c r="L3" s="512"/>
      <c r="M3" s="512"/>
    </row>
    <row r="4" spans="1:13" ht="19" x14ac:dyDescent="0.25">
      <c r="A4" s="290" t="s">
        <v>1429</v>
      </c>
      <c r="B4" s="512"/>
      <c r="C4" s="512"/>
      <c r="D4" s="512"/>
      <c r="E4" s="512"/>
      <c r="F4" s="512"/>
      <c r="G4" s="512"/>
      <c r="H4" s="512"/>
      <c r="I4" s="512"/>
      <c r="J4" s="512"/>
      <c r="K4" s="512"/>
      <c r="L4" s="512"/>
      <c r="M4" s="512"/>
    </row>
    <row r="5" spans="1:13" ht="19" x14ac:dyDescent="0.25">
      <c r="A5" s="290" t="s">
        <v>2491</v>
      </c>
      <c r="B5" s="512"/>
      <c r="C5" s="512"/>
      <c r="D5" s="512"/>
      <c r="E5" s="512"/>
      <c r="F5" s="512"/>
      <c r="G5" s="512"/>
      <c r="H5" s="512"/>
      <c r="I5" s="512"/>
      <c r="J5" s="512"/>
      <c r="K5" s="512"/>
      <c r="L5" s="512"/>
      <c r="M5" s="512"/>
    </row>
    <row r="6" spans="1:13" ht="19" x14ac:dyDescent="0.25">
      <c r="A6" s="513" t="s">
        <v>1431</v>
      </c>
      <c r="B6" s="513"/>
      <c r="C6" s="513"/>
      <c r="D6" s="513"/>
      <c r="E6" s="513"/>
      <c r="F6" s="513"/>
      <c r="G6" s="513"/>
      <c r="H6" s="513"/>
      <c r="I6" s="513"/>
      <c r="J6" s="513"/>
      <c r="K6" s="513"/>
      <c r="L6" s="513"/>
      <c r="M6" s="513"/>
    </row>
    <row r="7" spans="1:13" ht="19" x14ac:dyDescent="0.25">
      <c r="A7" s="466" t="s">
        <v>1430</v>
      </c>
      <c r="B7" s="512"/>
      <c r="C7" s="512"/>
      <c r="D7" s="512"/>
      <c r="E7" s="512"/>
      <c r="F7" s="512"/>
      <c r="G7" s="512"/>
      <c r="H7" s="512"/>
      <c r="I7" s="512"/>
      <c r="J7" s="512"/>
      <c r="K7" s="512"/>
      <c r="L7" s="512"/>
      <c r="M7" s="512"/>
    </row>
    <row r="8" spans="1:13" ht="19" x14ac:dyDescent="0.25">
      <c r="A8" s="466" t="s">
        <v>1432</v>
      </c>
      <c r="B8" s="512"/>
      <c r="C8" s="512"/>
      <c r="D8" s="512"/>
      <c r="E8" s="512"/>
      <c r="F8" s="512"/>
      <c r="G8" s="512"/>
      <c r="H8" s="512"/>
      <c r="I8" s="512"/>
      <c r="J8" s="512"/>
      <c r="K8" s="512"/>
      <c r="L8" s="512"/>
      <c r="M8" s="512"/>
    </row>
  </sheetData>
  <mergeCells count="6">
    <mergeCell ref="B7:M7"/>
    <mergeCell ref="B8:M8"/>
    <mergeCell ref="B3:M3"/>
    <mergeCell ref="B4:M4"/>
    <mergeCell ref="B5:M5"/>
    <mergeCell ref="A6:M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tint="0.39997558519241921"/>
    <pageSetUpPr fitToPage="1"/>
  </sheetPr>
  <dimension ref="A1:AE203"/>
  <sheetViews>
    <sheetView showGridLines="0" topLeftCell="A101" zoomScale="85" zoomScaleNormal="100" zoomScaleSheetLayoutView="100" zoomScalePageLayoutView="115" workbookViewId="0">
      <selection activeCell="J204" sqref="J204"/>
    </sheetView>
  </sheetViews>
  <sheetFormatPr baseColWidth="10" defaultColWidth="8.83203125" defaultRowHeight="15" x14ac:dyDescent="0.2"/>
  <sheetData>
    <row r="1" spans="1:31" ht="15" customHeight="1" x14ac:dyDescent="0.2">
      <c r="A1" s="514" t="s">
        <v>11</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6"/>
    </row>
    <row r="2" spans="1:31" ht="15" customHeight="1" x14ac:dyDescent="0.2">
      <c r="A2" s="517"/>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9"/>
    </row>
    <row r="3" spans="1:31" ht="15" customHeight="1" x14ac:dyDescent="0.2">
      <c r="A3" s="517"/>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9"/>
    </row>
    <row r="4" spans="1:31" x14ac:dyDescent="0.2">
      <c r="A4" s="8"/>
      <c r="B4" s="12"/>
      <c r="C4" s="12"/>
      <c r="D4" s="12"/>
      <c r="E4" s="12"/>
      <c r="F4" s="12"/>
      <c r="G4" s="12"/>
      <c r="H4" s="12"/>
      <c r="I4" s="12"/>
      <c r="J4" s="12"/>
      <c r="K4" s="12"/>
      <c r="L4" s="12"/>
      <c r="M4" s="12"/>
      <c r="N4" s="12"/>
      <c r="O4" s="12"/>
      <c r="P4" s="12"/>
      <c r="Q4" s="12"/>
      <c r="R4" s="12"/>
      <c r="S4" s="12"/>
      <c r="T4" s="12"/>
      <c r="U4" s="12"/>
      <c r="V4" s="12"/>
      <c r="W4" s="12"/>
      <c r="X4" s="12"/>
      <c r="Y4" s="12"/>
      <c r="Z4" s="12"/>
      <c r="AA4" s="12"/>
      <c r="AE4" s="472"/>
    </row>
    <row r="5" spans="1:31" x14ac:dyDescent="0.2">
      <c r="A5" s="8"/>
      <c r="B5" s="12"/>
      <c r="C5" s="12"/>
      <c r="D5" s="12"/>
      <c r="E5" s="12"/>
      <c r="F5" s="12"/>
      <c r="G5" s="12"/>
      <c r="H5" s="12"/>
      <c r="I5" s="12"/>
      <c r="J5" s="12"/>
      <c r="K5" s="12"/>
      <c r="L5" s="12"/>
      <c r="M5" s="12"/>
      <c r="N5" s="12"/>
      <c r="O5" s="12"/>
      <c r="P5" s="12"/>
      <c r="Q5" s="12"/>
      <c r="R5" s="12"/>
      <c r="S5" s="12"/>
      <c r="T5" s="12"/>
      <c r="U5" s="12"/>
      <c r="V5" s="12"/>
      <c r="W5" s="12"/>
      <c r="X5" s="12"/>
      <c r="Y5" s="12"/>
      <c r="Z5" s="12"/>
      <c r="AA5" s="12"/>
      <c r="AE5" s="472"/>
    </row>
    <row r="6" spans="1:31" x14ac:dyDescent="0.2">
      <c r="A6" s="8"/>
      <c r="B6" s="12"/>
      <c r="C6" s="12"/>
      <c r="D6" s="12"/>
      <c r="E6" s="12"/>
      <c r="F6" s="12"/>
      <c r="G6" s="12"/>
      <c r="H6" s="12"/>
      <c r="I6" s="12"/>
      <c r="J6" s="12"/>
      <c r="K6" s="12"/>
      <c r="L6" s="12"/>
      <c r="M6" s="12"/>
      <c r="N6" s="12"/>
      <c r="O6" s="12"/>
      <c r="P6" s="12"/>
      <c r="Q6" s="12"/>
      <c r="R6" s="12"/>
      <c r="S6" s="12"/>
      <c r="T6" s="12"/>
      <c r="U6" s="12"/>
      <c r="V6" s="12"/>
      <c r="W6" s="12"/>
      <c r="X6" s="12"/>
      <c r="Y6" s="12"/>
      <c r="Z6" s="12"/>
      <c r="AA6" s="12"/>
      <c r="AE6" s="472"/>
    </row>
    <row r="7" spans="1:31" x14ac:dyDescent="0.2">
      <c r="A7" s="8"/>
      <c r="B7" s="12"/>
      <c r="C7" s="12"/>
      <c r="D7" s="12"/>
      <c r="E7" s="12"/>
      <c r="F7" s="12"/>
      <c r="G7" s="12"/>
      <c r="H7" s="12"/>
      <c r="I7" s="12"/>
      <c r="J7" s="12"/>
      <c r="K7" s="12"/>
      <c r="L7" s="12"/>
      <c r="M7" s="12"/>
      <c r="N7" s="12"/>
      <c r="O7" s="12"/>
      <c r="P7" s="12"/>
      <c r="Q7" s="12"/>
      <c r="R7" s="12"/>
      <c r="S7" s="12"/>
      <c r="T7" s="12"/>
      <c r="U7" s="12"/>
      <c r="V7" s="12"/>
      <c r="W7" s="12"/>
      <c r="X7" s="12"/>
      <c r="Y7" s="12"/>
      <c r="Z7" s="12"/>
      <c r="AA7" s="12"/>
      <c r="AE7" s="472"/>
    </row>
    <row r="8" spans="1:31" x14ac:dyDescent="0.2">
      <c r="A8" s="8"/>
      <c r="B8" s="12"/>
      <c r="C8" s="12"/>
      <c r="D8" s="12"/>
      <c r="E8" s="12"/>
      <c r="F8" s="12"/>
      <c r="G8" s="12"/>
      <c r="H8" s="12"/>
      <c r="I8" s="12"/>
      <c r="J8" s="12"/>
      <c r="K8" s="12"/>
      <c r="L8" s="12"/>
      <c r="M8" s="12"/>
      <c r="N8" s="12"/>
      <c r="O8" s="12"/>
      <c r="P8" s="12"/>
      <c r="Q8" s="12"/>
      <c r="R8" s="12"/>
      <c r="S8" s="12"/>
      <c r="T8" s="12"/>
      <c r="U8" s="12"/>
      <c r="V8" s="12"/>
      <c r="W8" s="12"/>
      <c r="X8" s="12"/>
      <c r="Y8" s="12"/>
      <c r="Z8" s="12"/>
      <c r="AA8" s="12"/>
      <c r="AE8" s="472"/>
    </row>
    <row r="9" spans="1:31" x14ac:dyDescent="0.2">
      <c r="A9" s="8"/>
      <c r="B9" s="12"/>
      <c r="C9" s="12"/>
      <c r="D9" s="12"/>
      <c r="E9" s="12"/>
      <c r="F9" s="12"/>
      <c r="G9" s="12"/>
      <c r="H9" s="12"/>
      <c r="I9" s="12"/>
      <c r="J9" s="12"/>
      <c r="K9" s="12"/>
      <c r="L9" s="12"/>
      <c r="M9" s="12"/>
      <c r="N9" s="12"/>
      <c r="O9" s="12"/>
      <c r="P9" s="12"/>
      <c r="Q9" s="12"/>
      <c r="R9" s="12"/>
      <c r="S9" s="12"/>
      <c r="T9" s="12"/>
      <c r="U9" s="12"/>
      <c r="V9" s="12"/>
      <c r="W9" s="12"/>
      <c r="X9" s="12"/>
      <c r="Y9" s="12"/>
      <c r="Z9" s="12"/>
      <c r="AA9" s="12"/>
      <c r="AE9" s="472"/>
    </row>
    <row r="10" spans="1:31" x14ac:dyDescent="0.2">
      <c r="A10" s="8"/>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E10" s="472"/>
    </row>
    <row r="11" spans="1:31" x14ac:dyDescent="0.2">
      <c r="A11" s="8"/>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E11" s="472"/>
    </row>
    <row r="12" spans="1:31" x14ac:dyDescent="0.2">
      <c r="A12" s="8"/>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E12" s="472"/>
    </row>
    <row r="13" spans="1:31" x14ac:dyDescent="0.2">
      <c r="A13" s="8"/>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E13" s="472"/>
    </row>
    <row r="14" spans="1:31" x14ac:dyDescent="0.2">
      <c r="A14" s="8"/>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E14" s="472"/>
    </row>
    <row r="15" spans="1:31" x14ac:dyDescent="0.2">
      <c r="A15" s="8"/>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E15" s="472"/>
    </row>
    <row r="16" spans="1:31" x14ac:dyDescent="0.2">
      <c r="A16" s="8"/>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E16" s="472"/>
    </row>
    <row r="17" spans="1:31" x14ac:dyDescent="0.2">
      <c r="A17" s="8"/>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E17" s="472"/>
    </row>
    <row r="18" spans="1:31" x14ac:dyDescent="0.2">
      <c r="A18" s="8"/>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E18" s="472"/>
    </row>
    <row r="19" spans="1:31" x14ac:dyDescent="0.2">
      <c r="A19" s="8"/>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E19" s="472"/>
    </row>
    <row r="20" spans="1:31" x14ac:dyDescent="0.2">
      <c r="A20" s="8"/>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E20" s="472"/>
    </row>
    <row r="21" spans="1:31" x14ac:dyDescent="0.2">
      <c r="A21" s="8"/>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E21" s="472"/>
    </row>
    <row r="22" spans="1:31" x14ac:dyDescent="0.2">
      <c r="A22" s="8"/>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E22" s="472"/>
    </row>
    <row r="23" spans="1:31" x14ac:dyDescent="0.2">
      <c r="A23" s="8"/>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E23" s="472"/>
    </row>
    <row r="24" spans="1:31" x14ac:dyDescent="0.2">
      <c r="A24" s="8"/>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E24" s="472"/>
    </row>
    <row r="25" spans="1:31" x14ac:dyDescent="0.2">
      <c r="A25" s="8"/>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E25" s="472"/>
    </row>
    <row r="26" spans="1:31" x14ac:dyDescent="0.2">
      <c r="A26" s="8"/>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E26" s="472"/>
    </row>
    <row r="27" spans="1:31" x14ac:dyDescent="0.2">
      <c r="A27" s="8"/>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E27" s="472"/>
    </row>
    <row r="28" spans="1:31" x14ac:dyDescent="0.2">
      <c r="A28" s="8"/>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E28" s="472"/>
    </row>
    <row r="29" spans="1:31" x14ac:dyDescent="0.2">
      <c r="A29" s="8"/>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E29" s="472"/>
    </row>
    <row r="30" spans="1:31" x14ac:dyDescent="0.2">
      <c r="A30" s="8"/>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E30" s="472"/>
    </row>
    <row r="31" spans="1:31" x14ac:dyDescent="0.2">
      <c r="A31" s="8"/>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E31" s="472"/>
    </row>
    <row r="32" spans="1:31" x14ac:dyDescent="0.2">
      <c r="A32" s="8"/>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E32" s="472"/>
    </row>
    <row r="33" spans="1:31" x14ac:dyDescent="0.2">
      <c r="A33" s="8"/>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E33" s="472"/>
    </row>
    <row r="34" spans="1:31" x14ac:dyDescent="0.2">
      <c r="A34" s="8"/>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E34" s="472"/>
    </row>
    <row r="35" spans="1:31" x14ac:dyDescent="0.2">
      <c r="A35" s="8"/>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E35" s="472"/>
    </row>
    <row r="36" spans="1:31" x14ac:dyDescent="0.2">
      <c r="A36" s="8"/>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E36" s="472"/>
    </row>
    <row r="37" spans="1:31" x14ac:dyDescent="0.2">
      <c r="A37" s="8"/>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E37" s="472"/>
    </row>
    <row r="38" spans="1:31" x14ac:dyDescent="0.2">
      <c r="A38" s="8"/>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E38" s="472"/>
    </row>
    <row r="39" spans="1:31" x14ac:dyDescent="0.2">
      <c r="A39" s="8"/>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E39" s="472"/>
    </row>
    <row r="40" spans="1:31" x14ac:dyDescent="0.2">
      <c r="A40" s="8"/>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E40" s="472"/>
    </row>
    <row r="41" spans="1:31" x14ac:dyDescent="0.2">
      <c r="A41" s="8"/>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E41" s="472"/>
    </row>
    <row r="42" spans="1:31" x14ac:dyDescent="0.2">
      <c r="A42" s="8"/>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E42" s="472"/>
    </row>
    <row r="43" spans="1:31" x14ac:dyDescent="0.2">
      <c r="A43" s="8"/>
      <c r="B43" s="12"/>
      <c r="C43" s="12"/>
      <c r="D43" s="12"/>
      <c r="E43" s="12"/>
      <c r="F43" s="471"/>
      <c r="G43" s="12"/>
      <c r="H43" s="12"/>
      <c r="I43" s="12"/>
      <c r="J43" s="12"/>
      <c r="K43" s="12"/>
      <c r="L43" s="12"/>
      <c r="M43" s="12"/>
      <c r="N43" s="12"/>
      <c r="O43" s="12"/>
      <c r="P43" s="12"/>
      <c r="Q43" s="12"/>
      <c r="R43" s="12"/>
      <c r="S43" s="12"/>
      <c r="T43" s="12"/>
      <c r="U43" s="12"/>
      <c r="V43" s="12"/>
      <c r="W43" s="12"/>
      <c r="X43" s="12"/>
      <c r="Y43" s="12"/>
      <c r="Z43" s="12"/>
      <c r="AA43" s="12"/>
      <c r="AE43" s="472"/>
    </row>
    <row r="44" spans="1:31" x14ac:dyDescent="0.2">
      <c r="A44" s="8"/>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E44" s="472"/>
    </row>
    <row r="45" spans="1:31" x14ac:dyDescent="0.2">
      <c r="A45" s="8"/>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E45" s="472"/>
    </row>
    <row r="46" spans="1:31" x14ac:dyDescent="0.2">
      <c r="A46" s="8"/>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E46" s="472"/>
    </row>
    <row r="47" spans="1:31" x14ac:dyDescent="0.2">
      <c r="A47" s="8"/>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E47" s="472"/>
    </row>
    <row r="48" spans="1:31" x14ac:dyDescent="0.2">
      <c r="A48" s="8"/>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E48" s="472"/>
    </row>
    <row r="49" spans="1:31" x14ac:dyDescent="0.2">
      <c r="A49" s="8"/>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E49" s="472"/>
    </row>
    <row r="50" spans="1:31" x14ac:dyDescent="0.2">
      <c r="A50" s="8"/>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E50" s="472"/>
    </row>
    <row r="51" spans="1:31" x14ac:dyDescent="0.2">
      <c r="A51" s="8"/>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E51" s="472"/>
    </row>
    <row r="52" spans="1:31" x14ac:dyDescent="0.2">
      <c r="A52" s="8"/>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E52" s="472"/>
    </row>
    <row r="53" spans="1:31" x14ac:dyDescent="0.2">
      <c r="A53" s="8"/>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E53" s="472"/>
    </row>
    <row r="54" spans="1:31" x14ac:dyDescent="0.2">
      <c r="A54" s="8"/>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E54" s="472"/>
    </row>
    <row r="55" spans="1:31" x14ac:dyDescent="0.2">
      <c r="A55" s="8"/>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E55" s="472"/>
    </row>
    <row r="56" spans="1:31" x14ac:dyDescent="0.2">
      <c r="A56" s="8"/>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E56" s="472"/>
    </row>
    <row r="57" spans="1:31" x14ac:dyDescent="0.2">
      <c r="A57" s="8"/>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E57" s="472"/>
    </row>
    <row r="58" spans="1:31" x14ac:dyDescent="0.2">
      <c r="A58" s="8"/>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E58" s="472"/>
    </row>
    <row r="59" spans="1:31" x14ac:dyDescent="0.2">
      <c r="A59" s="8"/>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E59" s="472"/>
    </row>
    <row r="60" spans="1:31" x14ac:dyDescent="0.2">
      <c r="A60" s="8"/>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E60" s="472"/>
    </row>
    <row r="61" spans="1:31" x14ac:dyDescent="0.2">
      <c r="A61" s="8"/>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E61" s="472"/>
    </row>
    <row r="62" spans="1:31" x14ac:dyDescent="0.2">
      <c r="A62" s="8"/>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E62" s="472"/>
    </row>
    <row r="63" spans="1:31" x14ac:dyDescent="0.2">
      <c r="A63" s="8"/>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E63" s="472"/>
    </row>
    <row r="64" spans="1:31" x14ac:dyDescent="0.2">
      <c r="A64" s="8"/>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E64" s="472"/>
    </row>
    <row r="65" spans="1:31" x14ac:dyDescent="0.2">
      <c r="A65" s="8"/>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E65" s="472"/>
    </row>
    <row r="66" spans="1:31" x14ac:dyDescent="0.2">
      <c r="A66" s="8"/>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E66" s="472"/>
    </row>
    <row r="67" spans="1:31" x14ac:dyDescent="0.2">
      <c r="A67" s="8"/>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E67" s="472"/>
    </row>
    <row r="68" spans="1:31" x14ac:dyDescent="0.2">
      <c r="A68" s="8"/>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E68" s="472"/>
    </row>
    <row r="69" spans="1:31" x14ac:dyDescent="0.2">
      <c r="A69" s="473"/>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E69" s="472"/>
    </row>
    <row r="70" spans="1:31" x14ac:dyDescent="0.2">
      <c r="A70" s="8"/>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E70" s="472"/>
    </row>
    <row r="71" spans="1:31" x14ac:dyDescent="0.2">
      <c r="A71" s="8"/>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E71" s="472"/>
    </row>
    <row r="72" spans="1:31" x14ac:dyDescent="0.2">
      <c r="A72" s="8"/>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E72" s="472"/>
    </row>
    <row r="73" spans="1:31" x14ac:dyDescent="0.2">
      <c r="A73" s="8"/>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E73" s="472"/>
    </row>
    <row r="74" spans="1:31" x14ac:dyDescent="0.2">
      <c r="A74" s="8"/>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E74" s="472"/>
    </row>
    <row r="75" spans="1:31" x14ac:dyDescent="0.2">
      <c r="A75" s="8"/>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E75" s="472"/>
    </row>
    <row r="76" spans="1:31" x14ac:dyDescent="0.2">
      <c r="A76" s="8"/>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E76" s="472"/>
    </row>
    <row r="77" spans="1:31" x14ac:dyDescent="0.2">
      <c r="A77" s="8"/>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E77" s="472"/>
    </row>
    <row r="78" spans="1:31" x14ac:dyDescent="0.2">
      <c r="A78" s="8"/>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E78" s="472"/>
    </row>
    <row r="79" spans="1:31" x14ac:dyDescent="0.2">
      <c r="A79" s="8"/>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E79" s="472"/>
    </row>
    <row r="80" spans="1:31" x14ac:dyDescent="0.2">
      <c r="A80" s="8"/>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E80" s="472"/>
    </row>
    <row r="81" spans="1:31" x14ac:dyDescent="0.2">
      <c r="A81" s="8"/>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E81" s="472"/>
    </row>
    <row r="82" spans="1:31" x14ac:dyDescent="0.2">
      <c r="A82" s="8"/>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E82" s="472"/>
    </row>
    <row r="83" spans="1:31" x14ac:dyDescent="0.2">
      <c r="A83" s="8"/>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E83" s="472"/>
    </row>
    <row r="84" spans="1:31" x14ac:dyDescent="0.2">
      <c r="A84" s="8"/>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E84" s="472"/>
    </row>
    <row r="85" spans="1:31" x14ac:dyDescent="0.2">
      <c r="A85" s="8"/>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E85" s="472"/>
    </row>
    <row r="86" spans="1:31" x14ac:dyDescent="0.2">
      <c r="A86" s="8"/>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E86" s="472"/>
    </row>
    <row r="87" spans="1:31" x14ac:dyDescent="0.2">
      <c r="A87" s="8"/>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E87" s="472"/>
    </row>
    <row r="88" spans="1:31" x14ac:dyDescent="0.2">
      <c r="A88" s="8"/>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E88" s="472"/>
    </row>
    <row r="89" spans="1:31" x14ac:dyDescent="0.2">
      <c r="A89" s="8"/>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E89" s="472"/>
    </row>
    <row r="90" spans="1:31" x14ac:dyDescent="0.2">
      <c r="A90" s="8"/>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E90" s="472"/>
    </row>
    <row r="91" spans="1:31" x14ac:dyDescent="0.2">
      <c r="A91" s="8"/>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E91" s="472"/>
    </row>
    <row r="92" spans="1:31" x14ac:dyDescent="0.2">
      <c r="A92" s="8"/>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E92" s="472"/>
    </row>
    <row r="93" spans="1:31" x14ac:dyDescent="0.2">
      <c r="A93" s="8"/>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E93" s="472"/>
    </row>
    <row r="94" spans="1:31" x14ac:dyDescent="0.2">
      <c r="A94" s="8"/>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E94" s="472"/>
    </row>
    <row r="95" spans="1:31" x14ac:dyDescent="0.2">
      <c r="A95" s="8"/>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E95" s="472"/>
    </row>
    <row r="96" spans="1:31" x14ac:dyDescent="0.2">
      <c r="A96" s="8"/>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E96" s="472"/>
    </row>
    <row r="97" spans="1:31" x14ac:dyDescent="0.2">
      <c r="A97" s="8"/>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E97" s="472"/>
    </row>
    <row r="98" spans="1:31" x14ac:dyDescent="0.2">
      <c r="A98" s="8"/>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E98" s="472"/>
    </row>
    <row r="99" spans="1:31" x14ac:dyDescent="0.2">
      <c r="A99" s="8"/>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E99" s="472"/>
    </row>
    <row r="100" spans="1:31" x14ac:dyDescent="0.2">
      <c r="A100" s="8"/>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E100" s="472"/>
    </row>
    <row r="101" spans="1:31" x14ac:dyDescent="0.2">
      <c r="A101" s="8"/>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E101" s="472"/>
    </row>
    <row r="102" spans="1:31" x14ac:dyDescent="0.2">
      <c r="A102" s="8"/>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E102" s="472"/>
    </row>
    <row r="103" spans="1:31" x14ac:dyDescent="0.2">
      <c r="A103" s="8"/>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E103" s="472"/>
    </row>
    <row r="104" spans="1:31" x14ac:dyDescent="0.2">
      <c r="A104" s="8"/>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E104" s="472"/>
    </row>
    <row r="105" spans="1:31" x14ac:dyDescent="0.2">
      <c r="A105" s="8"/>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E105" s="472"/>
    </row>
    <row r="106" spans="1:31" x14ac:dyDescent="0.2">
      <c r="A106" s="8"/>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E106" s="472"/>
    </row>
    <row r="107" spans="1:31" x14ac:dyDescent="0.2">
      <c r="A107" s="8"/>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E107" s="472"/>
    </row>
    <row r="108" spans="1:31" x14ac:dyDescent="0.2">
      <c r="A108" s="8"/>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E108" s="472"/>
    </row>
    <row r="109" spans="1:31" x14ac:dyDescent="0.2">
      <c r="A109" s="8"/>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E109" s="472"/>
    </row>
    <row r="110" spans="1:31" x14ac:dyDescent="0.2">
      <c r="A110" s="8"/>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E110" s="472"/>
    </row>
    <row r="111" spans="1:31" x14ac:dyDescent="0.2">
      <c r="A111" s="8"/>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E111" s="472"/>
    </row>
    <row r="112" spans="1:31" x14ac:dyDescent="0.2">
      <c r="A112" s="8"/>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E112" s="472"/>
    </row>
    <row r="113" spans="1:31" x14ac:dyDescent="0.2">
      <c r="A113" s="8"/>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E113" s="472"/>
    </row>
    <row r="114" spans="1:31" x14ac:dyDescent="0.2">
      <c r="A114" s="8"/>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E114" s="472"/>
    </row>
    <row r="115" spans="1:31" x14ac:dyDescent="0.2">
      <c r="A115" s="8"/>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E115" s="472"/>
    </row>
    <row r="116" spans="1:31" x14ac:dyDescent="0.2">
      <c r="A116" s="8"/>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E116" s="472"/>
    </row>
    <row r="117" spans="1:31" x14ac:dyDescent="0.2">
      <c r="A117" s="8"/>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E117" s="472"/>
    </row>
    <row r="118" spans="1:31" x14ac:dyDescent="0.2">
      <c r="A118" s="8"/>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E118" s="472"/>
    </row>
    <row r="119" spans="1:31" x14ac:dyDescent="0.2">
      <c r="A119" s="8"/>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E119" s="472"/>
    </row>
    <row r="120" spans="1:31" x14ac:dyDescent="0.2">
      <c r="A120" s="8"/>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E120" s="472"/>
    </row>
    <row r="121" spans="1:31" x14ac:dyDescent="0.2">
      <c r="A121" s="8"/>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E121" s="472"/>
    </row>
    <row r="122" spans="1:31" x14ac:dyDescent="0.2">
      <c r="A122" s="8"/>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E122" s="472"/>
    </row>
    <row r="123" spans="1:31" x14ac:dyDescent="0.2">
      <c r="A123" s="8"/>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E123" s="472"/>
    </row>
    <row r="124" spans="1:31" x14ac:dyDescent="0.2">
      <c r="A124" s="8"/>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E124" s="472"/>
    </row>
    <row r="125" spans="1:31" x14ac:dyDescent="0.2">
      <c r="A125" s="8"/>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E125" s="472"/>
    </row>
    <row r="126" spans="1:31" x14ac:dyDescent="0.2">
      <c r="A126" s="8"/>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E126" s="472"/>
    </row>
    <row r="127" spans="1:31" x14ac:dyDescent="0.2">
      <c r="A127" s="8"/>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E127" s="472"/>
    </row>
    <row r="128" spans="1:31" x14ac:dyDescent="0.2">
      <c r="A128" s="8"/>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E128" s="472"/>
    </row>
    <row r="129" spans="1:31" x14ac:dyDescent="0.2">
      <c r="A129" s="8"/>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E129" s="472"/>
    </row>
    <row r="130" spans="1:31" x14ac:dyDescent="0.2">
      <c r="A130" s="8"/>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E130" s="472"/>
    </row>
    <row r="131" spans="1:31" x14ac:dyDescent="0.2">
      <c r="A131" s="8"/>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E131" s="472"/>
    </row>
    <row r="132" spans="1:31" x14ac:dyDescent="0.2">
      <c r="A132" s="8"/>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E132" s="472"/>
    </row>
    <row r="133" spans="1:31" x14ac:dyDescent="0.2">
      <c r="A133" s="8"/>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E133" s="472"/>
    </row>
    <row r="134" spans="1:31" x14ac:dyDescent="0.2">
      <c r="A134" s="8"/>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E134" s="472"/>
    </row>
    <row r="135" spans="1:31" x14ac:dyDescent="0.2">
      <c r="A135" s="8"/>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E135" s="472"/>
    </row>
    <row r="136" spans="1:31" x14ac:dyDescent="0.2">
      <c r="A136" s="8"/>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E136" s="472"/>
    </row>
    <row r="137" spans="1:31" x14ac:dyDescent="0.2">
      <c r="A137" s="8"/>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E137" s="472"/>
    </row>
    <row r="138" spans="1:31" x14ac:dyDescent="0.2">
      <c r="A138" s="8"/>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E138" s="472"/>
    </row>
    <row r="139" spans="1:31" x14ac:dyDescent="0.2">
      <c r="A139" s="8"/>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E139" s="472"/>
    </row>
    <row r="140" spans="1:31" x14ac:dyDescent="0.2">
      <c r="A140" s="8"/>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E140" s="472"/>
    </row>
    <row r="141" spans="1:31" x14ac:dyDescent="0.2">
      <c r="A141" s="8"/>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E141" s="472"/>
    </row>
    <row r="142" spans="1:31" x14ac:dyDescent="0.2">
      <c r="A142" s="8"/>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E142" s="472"/>
    </row>
    <row r="143" spans="1:31" x14ac:dyDescent="0.2">
      <c r="A143" s="8"/>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E143" s="472"/>
    </row>
    <row r="144" spans="1:31" x14ac:dyDescent="0.2">
      <c r="A144" s="8"/>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E144" s="472"/>
    </row>
    <row r="145" spans="1:31" x14ac:dyDescent="0.2">
      <c r="A145" s="8"/>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E145" s="472"/>
    </row>
    <row r="146" spans="1:31" x14ac:dyDescent="0.2">
      <c r="A146" s="8"/>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E146" s="472"/>
    </row>
    <row r="147" spans="1:31" x14ac:dyDescent="0.2">
      <c r="A147" s="8"/>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E147" s="472"/>
    </row>
    <row r="148" spans="1:31" x14ac:dyDescent="0.2">
      <c r="A148" s="8"/>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E148" s="472"/>
    </row>
    <row r="149" spans="1:31" x14ac:dyDescent="0.2">
      <c r="A149" s="8"/>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E149" s="472"/>
    </row>
    <row r="150" spans="1:31" x14ac:dyDescent="0.2">
      <c r="A150" s="8"/>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E150" s="472"/>
    </row>
    <row r="151" spans="1:31" x14ac:dyDescent="0.2">
      <c r="A151" s="8"/>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E151" s="472"/>
    </row>
    <row r="152" spans="1:31" x14ac:dyDescent="0.2">
      <c r="A152" s="8"/>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E152" s="472"/>
    </row>
    <row r="153" spans="1:31" x14ac:dyDescent="0.2">
      <c r="A153" s="8"/>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E153" s="472"/>
    </row>
    <row r="154" spans="1:31" x14ac:dyDescent="0.2">
      <c r="A154" s="8"/>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E154" s="472"/>
    </row>
    <row r="155" spans="1:31" x14ac:dyDescent="0.2">
      <c r="A155" s="8"/>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E155" s="472"/>
    </row>
    <row r="156" spans="1:31" x14ac:dyDescent="0.2">
      <c r="A156" s="8"/>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E156" s="472"/>
    </row>
    <row r="157" spans="1:31" x14ac:dyDescent="0.2">
      <c r="A157" s="8"/>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E157" s="472"/>
    </row>
    <row r="158" spans="1:31" x14ac:dyDescent="0.2">
      <c r="A158" s="8"/>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E158" s="472"/>
    </row>
    <row r="159" spans="1:31" x14ac:dyDescent="0.2">
      <c r="A159" s="8"/>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E159" s="472"/>
    </row>
    <row r="160" spans="1:31" x14ac:dyDescent="0.2">
      <c r="A160" s="8"/>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E160" s="472"/>
    </row>
    <row r="161" spans="1:31" x14ac:dyDescent="0.2">
      <c r="A161" s="8"/>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E161" s="472"/>
    </row>
    <row r="162" spans="1:31" x14ac:dyDescent="0.2">
      <c r="A162" s="8"/>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E162" s="472"/>
    </row>
    <row r="163" spans="1:31" x14ac:dyDescent="0.2">
      <c r="A163" s="8"/>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E163" s="472"/>
    </row>
    <row r="164" spans="1:31" x14ac:dyDescent="0.2">
      <c r="A164" s="8"/>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E164" s="472"/>
    </row>
    <row r="165" spans="1:31" x14ac:dyDescent="0.2">
      <c r="A165" s="8"/>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E165" s="472"/>
    </row>
    <row r="166" spans="1:31" x14ac:dyDescent="0.2">
      <c r="A166" s="8"/>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E166" s="472"/>
    </row>
    <row r="167" spans="1:31" x14ac:dyDescent="0.2">
      <c r="A167" s="8"/>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E167" s="472"/>
    </row>
    <row r="168" spans="1:31" x14ac:dyDescent="0.2">
      <c r="A168" s="8"/>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E168" s="472"/>
    </row>
    <row r="169" spans="1:31" x14ac:dyDescent="0.2">
      <c r="A169" s="8"/>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E169" s="472"/>
    </row>
    <row r="170" spans="1:31" x14ac:dyDescent="0.2">
      <c r="A170" s="8"/>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E170" s="472"/>
    </row>
    <row r="171" spans="1:31" x14ac:dyDescent="0.2">
      <c r="A171" s="8"/>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E171" s="472"/>
    </row>
    <row r="172" spans="1:31" x14ac:dyDescent="0.2">
      <c r="A172" s="8"/>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E172" s="472"/>
    </row>
    <row r="173" spans="1:31" x14ac:dyDescent="0.2">
      <c r="A173" s="8"/>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E173" s="472"/>
    </row>
    <row r="174" spans="1:31" x14ac:dyDescent="0.2">
      <c r="A174" s="8"/>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E174" s="472"/>
    </row>
    <row r="175" spans="1:31" x14ac:dyDescent="0.2">
      <c r="A175" s="473"/>
      <c r="AE175" s="472"/>
    </row>
    <row r="176" spans="1:31" x14ac:dyDescent="0.2">
      <c r="A176" s="473"/>
      <c r="AE176" s="472"/>
    </row>
    <row r="177" spans="1:31" x14ac:dyDescent="0.2">
      <c r="A177" s="473"/>
      <c r="AE177" s="472"/>
    </row>
    <row r="178" spans="1:31" x14ac:dyDescent="0.2">
      <c r="A178" s="473"/>
      <c r="AE178" s="472"/>
    </row>
    <row r="179" spans="1:31" x14ac:dyDescent="0.2">
      <c r="A179" s="473"/>
      <c r="AE179" s="472"/>
    </row>
    <row r="180" spans="1:31" x14ac:dyDescent="0.2">
      <c r="A180" s="473"/>
      <c r="AE180" s="472"/>
    </row>
    <row r="181" spans="1:31" x14ac:dyDescent="0.2">
      <c r="A181" s="473"/>
      <c r="AE181" s="472"/>
    </row>
    <row r="182" spans="1:31" x14ac:dyDescent="0.2">
      <c r="A182" s="473"/>
      <c r="AE182" s="472"/>
    </row>
    <row r="183" spans="1:31" x14ac:dyDescent="0.2">
      <c r="A183" s="473"/>
      <c r="AE183" s="472"/>
    </row>
    <row r="184" spans="1:31" x14ac:dyDescent="0.2">
      <c r="A184" s="473"/>
      <c r="AE184" s="472"/>
    </row>
    <row r="185" spans="1:31" x14ac:dyDescent="0.2">
      <c r="A185" s="473"/>
      <c r="AE185" s="472"/>
    </row>
    <row r="186" spans="1:31" x14ac:dyDescent="0.2">
      <c r="A186" s="473"/>
      <c r="AE186" s="472"/>
    </row>
    <row r="187" spans="1:31" x14ac:dyDescent="0.2">
      <c r="A187" s="473"/>
      <c r="AE187" s="472"/>
    </row>
    <row r="188" spans="1:31" x14ac:dyDescent="0.2">
      <c r="A188" s="473"/>
      <c r="AE188" s="472"/>
    </row>
    <row r="189" spans="1:31" x14ac:dyDescent="0.2">
      <c r="A189" s="473"/>
      <c r="AE189" s="472"/>
    </row>
    <row r="190" spans="1:31" x14ac:dyDescent="0.2">
      <c r="A190" s="473"/>
      <c r="AE190" s="472"/>
    </row>
    <row r="191" spans="1:31" x14ac:dyDescent="0.2">
      <c r="A191" s="473"/>
      <c r="AE191" s="472"/>
    </row>
    <row r="192" spans="1:31" x14ac:dyDescent="0.2">
      <c r="A192" s="473"/>
      <c r="AE192" s="472"/>
    </row>
    <row r="193" spans="1:31" x14ac:dyDescent="0.2">
      <c r="A193" s="473"/>
      <c r="AE193" s="472"/>
    </row>
    <row r="194" spans="1:31" x14ac:dyDescent="0.2">
      <c r="A194" s="473"/>
      <c r="AE194" s="472"/>
    </row>
    <row r="195" spans="1:31" x14ac:dyDescent="0.2">
      <c r="A195" s="473"/>
      <c r="AE195" s="472"/>
    </row>
    <row r="196" spans="1:31" x14ac:dyDescent="0.2">
      <c r="A196" s="473"/>
      <c r="AE196" s="472"/>
    </row>
    <row r="197" spans="1:31" x14ac:dyDescent="0.2">
      <c r="A197" s="473"/>
      <c r="AE197" s="472"/>
    </row>
    <row r="198" spans="1:31" x14ac:dyDescent="0.2">
      <c r="A198" s="473"/>
      <c r="AE198" s="472"/>
    </row>
    <row r="199" spans="1:31" x14ac:dyDescent="0.2">
      <c r="A199" s="473"/>
      <c r="AE199" s="472"/>
    </row>
    <row r="200" spans="1:31" x14ac:dyDescent="0.2">
      <c r="A200" s="473"/>
      <c r="AE200" s="472"/>
    </row>
    <row r="201" spans="1:31" x14ac:dyDescent="0.2">
      <c r="A201" s="473"/>
      <c r="AE201" s="472"/>
    </row>
    <row r="202" spans="1:31" x14ac:dyDescent="0.2">
      <c r="A202" s="473"/>
      <c r="AE202" s="472"/>
    </row>
    <row r="203" spans="1:31" ht="16" thickBot="1" x14ac:dyDescent="0.25">
      <c r="A203" s="464"/>
      <c r="B203" s="296"/>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c r="AA203" s="296"/>
      <c r="AB203" s="296"/>
      <c r="AC203" s="296"/>
      <c r="AD203" s="296"/>
      <c r="AE203" s="465"/>
    </row>
  </sheetData>
  <sheetProtection algorithmName="SHA-512" hashValue="i1LzopQXWY4EPZahZkLouRDyon8nm4DLnwyg1GtJDy0OwN4k2MPlqb9hd+m9BKvRSgkohi5ABOQr3dY6WmTprg==" saltValue="rqgG5D69EdtcnqUFp61qEQ==" spinCount="100000" sheet="1" objects="1" scenarios="1" selectLockedCells="1" selectUnlockedCells="1"/>
  <mergeCells count="1">
    <mergeCell ref="A1:AE3"/>
  </mergeCells>
  <pageMargins left="0.25" right="0.25" top="0.75" bottom="0.75" header="0.3" footer="0.3"/>
  <pageSetup scale="42" fitToHeight="0" orientation="landscape" r:id="rId1"/>
  <rowBreaks count="1" manualBreakCount="1">
    <brk id="133"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9884E-9BED-42AF-90DD-2EB855931279}">
  <dimension ref="A1:AB526"/>
  <sheetViews>
    <sheetView zoomScale="87" zoomScaleNormal="87" workbookViewId="0">
      <pane ySplit="6" topLeftCell="A14" activePane="bottomLeft" state="frozen"/>
      <selection pane="bottomLeft" activeCell="H14" sqref="H14:H17"/>
    </sheetView>
  </sheetViews>
  <sheetFormatPr baseColWidth="10" defaultColWidth="8.83203125" defaultRowHeight="15" x14ac:dyDescent="0.2"/>
  <cols>
    <col min="1" max="1" width="23.5" style="31" customWidth="1"/>
    <col min="2" max="2" width="36.5" style="26" customWidth="1"/>
    <col min="3" max="3" width="36.5" customWidth="1"/>
    <col min="4" max="5" width="16.5" customWidth="1"/>
    <col min="6" max="6" width="62.5" customWidth="1"/>
    <col min="7" max="7" width="33.5" customWidth="1"/>
    <col min="8" max="8" width="13.5" style="41" customWidth="1"/>
    <col min="9" max="9" width="44.5" style="75" customWidth="1"/>
    <col min="10" max="10" width="34" customWidth="1"/>
    <col min="12" max="12" width="6.5" customWidth="1"/>
    <col min="13" max="14" width="8.83203125" hidden="1" customWidth="1"/>
    <col min="15" max="16" width="9.1640625" hidden="1" customWidth="1"/>
    <col min="17" max="20" width="9.5" hidden="1" customWidth="1"/>
    <col min="21" max="21" width="9.83203125" hidden="1" customWidth="1"/>
    <col min="22" max="22" width="8.5" hidden="1" customWidth="1"/>
    <col min="23" max="23" width="9.83203125" hidden="1" customWidth="1"/>
    <col min="24" max="24" width="8.5" hidden="1" customWidth="1"/>
    <col min="25" max="27" width="9.5" hidden="1" customWidth="1"/>
    <col min="28" max="28" width="3.83203125" hidden="1" customWidth="1"/>
    <col min="29" max="29" width="8.83203125" customWidth="1"/>
  </cols>
  <sheetData>
    <row r="1" spans="1:28" x14ac:dyDescent="0.2">
      <c r="A1" s="676" t="s">
        <v>2</v>
      </c>
      <c r="B1" s="677"/>
      <c r="C1" s="677"/>
      <c r="D1" s="677"/>
      <c r="E1" s="677"/>
      <c r="F1" s="677"/>
      <c r="G1" s="677"/>
      <c r="H1" s="677"/>
      <c r="I1" s="678"/>
    </row>
    <row r="2" spans="1:28" x14ac:dyDescent="0.2">
      <c r="A2" s="679"/>
      <c r="B2" s="680"/>
      <c r="C2" s="680"/>
      <c r="D2" s="680"/>
      <c r="E2" s="680"/>
      <c r="F2" s="680"/>
      <c r="G2" s="680"/>
      <c r="H2" s="680"/>
      <c r="I2" s="681"/>
    </row>
    <row r="3" spans="1:28" x14ac:dyDescent="0.2">
      <c r="A3" s="679"/>
      <c r="B3" s="680"/>
      <c r="C3" s="680"/>
      <c r="D3" s="680"/>
      <c r="E3" s="680"/>
      <c r="F3" s="680"/>
      <c r="G3" s="680"/>
      <c r="H3" s="680"/>
      <c r="I3" s="681"/>
    </row>
    <row r="4" spans="1:28" x14ac:dyDescent="0.2">
      <c r="A4" s="679"/>
      <c r="B4" s="680"/>
      <c r="C4" s="680"/>
      <c r="D4" s="680"/>
      <c r="E4" s="680"/>
      <c r="F4" s="680"/>
      <c r="G4" s="680"/>
      <c r="H4" s="680"/>
      <c r="I4" s="681"/>
    </row>
    <row r="5" spans="1:28" x14ac:dyDescent="0.2">
      <c r="A5" s="682" t="s">
        <v>12</v>
      </c>
      <c r="B5" s="684" t="s">
        <v>13</v>
      </c>
      <c r="C5" s="686" t="s">
        <v>14</v>
      </c>
      <c r="D5" s="687"/>
      <c r="E5" s="687"/>
      <c r="F5" s="688"/>
      <c r="G5" s="684" t="s">
        <v>15</v>
      </c>
      <c r="H5" s="684" t="s">
        <v>16</v>
      </c>
      <c r="I5" s="285" t="s">
        <v>1421</v>
      </c>
      <c r="J5" s="27"/>
      <c r="M5" s="28"/>
      <c r="N5" s="28"/>
      <c r="O5" s="28"/>
      <c r="P5" s="28"/>
      <c r="Q5" s="28"/>
      <c r="R5" s="28"/>
      <c r="S5" s="28"/>
      <c r="T5" s="28"/>
      <c r="U5" s="28"/>
      <c r="V5" s="28"/>
      <c r="W5" s="28"/>
      <c r="X5" s="28"/>
      <c r="Y5" s="28"/>
      <c r="Z5" s="28"/>
      <c r="AA5" s="28"/>
      <c r="AB5" s="28"/>
    </row>
    <row r="6" spans="1:28" ht="44.5" customHeight="1" x14ac:dyDescent="0.2">
      <c r="A6" s="683"/>
      <c r="B6" s="685"/>
      <c r="C6" s="689"/>
      <c r="D6" s="690"/>
      <c r="E6" s="690"/>
      <c r="F6" s="691"/>
      <c r="G6" s="685"/>
      <c r="H6" s="685"/>
      <c r="I6" s="286" t="s">
        <v>1934</v>
      </c>
      <c r="J6" s="147"/>
      <c r="M6" s="28">
        <v>0</v>
      </c>
      <c r="N6" s="28">
        <v>0</v>
      </c>
      <c r="O6" s="28">
        <v>0</v>
      </c>
      <c r="P6" s="28">
        <v>0</v>
      </c>
      <c r="Q6" s="28">
        <v>0</v>
      </c>
      <c r="R6" s="28">
        <v>0</v>
      </c>
      <c r="S6" s="28">
        <v>0</v>
      </c>
      <c r="T6" s="28">
        <v>0</v>
      </c>
      <c r="U6" s="28">
        <v>0</v>
      </c>
      <c r="V6" s="28">
        <v>0</v>
      </c>
      <c r="W6" s="30">
        <v>0</v>
      </c>
      <c r="X6" s="28">
        <v>0</v>
      </c>
      <c r="Y6" s="28">
        <v>0</v>
      </c>
      <c r="Z6" s="28">
        <v>0</v>
      </c>
      <c r="AA6" s="28">
        <v>0</v>
      </c>
      <c r="AB6" s="30" t="s">
        <v>17</v>
      </c>
    </row>
    <row r="7" spans="1:28" x14ac:dyDescent="0.2">
      <c r="A7" s="609" t="s">
        <v>18</v>
      </c>
      <c r="B7" s="610"/>
      <c r="C7" s="610"/>
      <c r="D7" s="610"/>
      <c r="E7" s="610"/>
      <c r="F7" s="610"/>
      <c r="G7" s="610"/>
      <c r="H7" s="680"/>
      <c r="I7" s="681"/>
      <c r="M7" s="28">
        <v>1</v>
      </c>
      <c r="N7" s="28">
        <v>2</v>
      </c>
      <c r="O7" s="28">
        <v>1</v>
      </c>
      <c r="P7" s="28">
        <v>1</v>
      </c>
      <c r="Q7" s="28">
        <v>1</v>
      </c>
      <c r="R7" s="28">
        <v>2</v>
      </c>
      <c r="S7" s="28">
        <v>3</v>
      </c>
      <c r="T7" s="28">
        <v>1</v>
      </c>
      <c r="U7" s="28">
        <v>0.5</v>
      </c>
      <c r="V7" s="28">
        <v>4</v>
      </c>
      <c r="W7" s="28">
        <v>2</v>
      </c>
      <c r="X7" s="28">
        <v>1</v>
      </c>
      <c r="Y7" s="28">
        <v>1.5</v>
      </c>
      <c r="Z7" s="28">
        <v>0.8</v>
      </c>
      <c r="AA7" s="28">
        <v>0.4</v>
      </c>
      <c r="AB7" s="28" t="s">
        <v>19</v>
      </c>
    </row>
    <row r="8" spans="1:28" ht="15" customHeight="1" x14ac:dyDescent="0.2">
      <c r="A8" s="609"/>
      <c r="B8" s="610"/>
      <c r="C8" s="610"/>
      <c r="D8" s="610"/>
      <c r="E8" s="610"/>
      <c r="F8" s="610"/>
      <c r="G8" s="610"/>
      <c r="H8" s="680"/>
      <c r="I8" s="681"/>
      <c r="M8" s="28">
        <v>2</v>
      </c>
      <c r="N8" s="28">
        <v>3</v>
      </c>
      <c r="O8" s="28">
        <v>2</v>
      </c>
      <c r="P8" s="28">
        <v>3</v>
      </c>
      <c r="Q8" s="28">
        <v>4</v>
      </c>
      <c r="R8" s="28">
        <v>4</v>
      </c>
      <c r="S8" s="28">
        <v>4</v>
      </c>
      <c r="T8" s="28"/>
      <c r="U8" s="28"/>
      <c r="V8" s="28"/>
      <c r="W8" s="28"/>
      <c r="X8" s="28">
        <v>2</v>
      </c>
      <c r="Y8" s="28"/>
      <c r="Z8" s="28"/>
      <c r="AA8" s="28"/>
      <c r="AB8" s="28"/>
    </row>
    <row r="9" spans="1:28" ht="15" customHeight="1" x14ac:dyDescent="0.2">
      <c r="A9" s="611"/>
      <c r="B9" s="612"/>
      <c r="C9" s="612"/>
      <c r="D9" s="612"/>
      <c r="E9" s="612"/>
      <c r="F9" s="612"/>
      <c r="G9" s="612"/>
      <c r="H9" s="692"/>
      <c r="I9" s="693"/>
      <c r="M9" s="28">
        <v>3</v>
      </c>
      <c r="N9" s="28">
        <v>4</v>
      </c>
      <c r="O9" s="28">
        <v>4</v>
      </c>
      <c r="P9" s="28">
        <v>4</v>
      </c>
      <c r="Q9" s="28"/>
      <c r="R9" s="28"/>
      <c r="S9" s="28"/>
      <c r="T9" s="28"/>
      <c r="U9" s="28"/>
      <c r="V9" s="28"/>
      <c r="W9" s="28"/>
      <c r="X9" s="28"/>
      <c r="Y9" s="28"/>
      <c r="Z9" s="28"/>
      <c r="AA9" s="28"/>
      <c r="AB9" s="28"/>
    </row>
    <row r="10" spans="1:28" ht="15" customHeight="1" x14ac:dyDescent="0.2">
      <c r="A10" s="670" t="s">
        <v>20</v>
      </c>
      <c r="B10" s="586" t="s">
        <v>21</v>
      </c>
      <c r="C10" s="522" t="s">
        <v>1935</v>
      </c>
      <c r="D10" s="523"/>
      <c r="E10" s="523"/>
      <c r="F10" s="524"/>
      <c r="G10" s="552"/>
      <c r="H10" s="529"/>
      <c r="I10" s="603"/>
      <c r="M10" s="28">
        <v>4</v>
      </c>
      <c r="N10" s="28"/>
      <c r="O10" s="28"/>
      <c r="P10" s="28"/>
      <c r="Q10" s="28"/>
      <c r="R10" s="28"/>
      <c r="S10" s="28"/>
      <c r="T10" s="28"/>
      <c r="U10" s="28"/>
      <c r="V10" s="28"/>
      <c r="W10" s="28"/>
      <c r="X10" s="28"/>
      <c r="Y10" s="28"/>
      <c r="Z10" s="28"/>
      <c r="AA10" s="28"/>
      <c r="AB10" s="28"/>
    </row>
    <row r="11" spans="1:28" x14ac:dyDescent="0.2">
      <c r="A11" s="671"/>
      <c r="B11" s="602"/>
      <c r="C11" s="583"/>
      <c r="D11" s="584"/>
      <c r="E11" s="584"/>
      <c r="F11" s="585"/>
      <c r="G11" s="553"/>
      <c r="H11" s="530"/>
      <c r="I11" s="604"/>
      <c r="M11" s="439">
        <v>0.5</v>
      </c>
    </row>
    <row r="12" spans="1:28" x14ac:dyDescent="0.2">
      <c r="A12" s="671"/>
      <c r="B12" s="602"/>
      <c r="C12" s="583"/>
      <c r="D12" s="584"/>
      <c r="E12" s="584"/>
      <c r="F12" s="585"/>
      <c r="G12" s="553"/>
      <c r="H12" s="530"/>
      <c r="I12" s="604"/>
      <c r="M12" s="439">
        <v>0.3</v>
      </c>
    </row>
    <row r="13" spans="1:28" x14ac:dyDescent="0.2">
      <c r="A13" s="671"/>
      <c r="B13" s="602"/>
      <c r="C13" s="525"/>
      <c r="D13" s="526"/>
      <c r="E13" s="526"/>
      <c r="F13" s="527"/>
      <c r="G13" s="554"/>
      <c r="H13" s="558"/>
      <c r="I13" s="605"/>
      <c r="M13" s="439">
        <v>0.2</v>
      </c>
    </row>
    <row r="14" spans="1:28" x14ac:dyDescent="0.2">
      <c r="A14" s="671"/>
      <c r="B14" s="602"/>
      <c r="C14" s="654" t="s">
        <v>22</v>
      </c>
      <c r="D14" s="654"/>
      <c r="E14" s="654"/>
      <c r="F14" s="654"/>
      <c r="G14" s="356" t="s">
        <v>23</v>
      </c>
      <c r="H14" s="550"/>
      <c r="I14" s="551"/>
    </row>
    <row r="15" spans="1:28" x14ac:dyDescent="0.2">
      <c r="A15" s="671"/>
      <c r="B15" s="602"/>
      <c r="C15" s="654"/>
      <c r="D15" s="654"/>
      <c r="E15" s="654"/>
      <c r="F15" s="654"/>
      <c r="G15" s="356" t="s">
        <v>24</v>
      </c>
      <c r="H15" s="550"/>
      <c r="I15" s="551"/>
    </row>
    <row r="16" spans="1:28" x14ac:dyDescent="0.2">
      <c r="A16" s="671"/>
      <c r="B16" s="602"/>
      <c r="C16" s="654"/>
      <c r="D16" s="654"/>
      <c r="E16" s="654"/>
      <c r="F16" s="654"/>
      <c r="G16" s="356" t="s">
        <v>25</v>
      </c>
      <c r="H16" s="550"/>
      <c r="I16" s="551"/>
    </row>
    <row r="17" spans="1:10" x14ac:dyDescent="0.2">
      <c r="A17" s="671"/>
      <c r="B17" s="602"/>
      <c r="C17" s="654"/>
      <c r="D17" s="654"/>
      <c r="E17" s="654"/>
      <c r="F17" s="654"/>
      <c r="G17" s="356" t="s">
        <v>26</v>
      </c>
      <c r="H17" s="550"/>
      <c r="I17" s="551"/>
    </row>
    <row r="18" spans="1:10" ht="15" customHeight="1" x14ac:dyDescent="0.2">
      <c r="A18" s="671"/>
      <c r="B18" s="602"/>
      <c r="C18" s="673" t="s">
        <v>27</v>
      </c>
      <c r="D18" s="619" t="s">
        <v>28</v>
      </c>
      <c r="E18" s="619"/>
      <c r="F18" s="619"/>
      <c r="G18" s="356" t="s">
        <v>29</v>
      </c>
      <c r="H18" s="352"/>
      <c r="I18" s="353"/>
    </row>
    <row r="19" spans="1:10" x14ac:dyDescent="0.2">
      <c r="A19" s="671"/>
      <c r="B19" s="602"/>
      <c r="C19" s="674"/>
      <c r="D19" s="633" t="s">
        <v>30</v>
      </c>
      <c r="E19" s="646"/>
      <c r="F19" s="647"/>
      <c r="G19" s="586" t="s">
        <v>29</v>
      </c>
      <c r="H19" s="550"/>
      <c r="I19" s="591"/>
      <c r="J19" s="31"/>
    </row>
    <row r="20" spans="1:10" x14ac:dyDescent="0.2">
      <c r="A20" s="671"/>
      <c r="B20" s="602"/>
      <c r="C20" s="674"/>
      <c r="D20" s="651"/>
      <c r="E20" s="652"/>
      <c r="F20" s="653"/>
      <c r="G20" s="587"/>
      <c r="H20" s="550"/>
      <c r="I20" s="593"/>
      <c r="J20" s="31"/>
    </row>
    <row r="21" spans="1:10" x14ac:dyDescent="0.2">
      <c r="A21" s="671"/>
      <c r="B21" s="602"/>
      <c r="C21" s="674"/>
      <c r="D21" s="619" t="s">
        <v>31</v>
      </c>
      <c r="E21" s="619"/>
      <c r="F21" s="619"/>
      <c r="G21" s="356" t="s">
        <v>29</v>
      </c>
      <c r="H21" s="352"/>
      <c r="I21" s="353"/>
    </row>
    <row r="22" spans="1:10" x14ac:dyDescent="0.2">
      <c r="A22" s="671"/>
      <c r="B22" s="602"/>
      <c r="C22" s="674"/>
      <c r="D22" s="633" t="s">
        <v>32</v>
      </c>
      <c r="E22" s="646"/>
      <c r="F22" s="647"/>
      <c r="G22" s="586" t="s">
        <v>33</v>
      </c>
      <c r="H22" s="550"/>
      <c r="I22" s="591"/>
    </row>
    <row r="23" spans="1:10" x14ac:dyDescent="0.2">
      <c r="A23" s="671"/>
      <c r="B23" s="602"/>
      <c r="C23" s="675"/>
      <c r="D23" s="651"/>
      <c r="E23" s="652"/>
      <c r="F23" s="653"/>
      <c r="G23" s="587"/>
      <c r="H23" s="550"/>
      <c r="I23" s="593"/>
    </row>
    <row r="24" spans="1:10" ht="15" customHeight="1" x14ac:dyDescent="0.2">
      <c r="A24" s="671"/>
      <c r="B24" s="602"/>
      <c r="C24" s="538" t="s">
        <v>34</v>
      </c>
      <c r="D24" s="539"/>
      <c r="E24" s="539"/>
      <c r="F24" s="540"/>
      <c r="G24" s="356" t="s">
        <v>23</v>
      </c>
      <c r="H24" s="550"/>
      <c r="I24" s="551"/>
    </row>
    <row r="25" spans="1:10" x14ac:dyDescent="0.2">
      <c r="A25" s="671"/>
      <c r="B25" s="602"/>
      <c r="C25" s="541"/>
      <c r="D25" s="542"/>
      <c r="E25" s="542"/>
      <c r="F25" s="543"/>
      <c r="G25" s="356" t="s">
        <v>35</v>
      </c>
      <c r="H25" s="550"/>
      <c r="I25" s="551"/>
    </row>
    <row r="26" spans="1:10" x14ac:dyDescent="0.2">
      <c r="A26" s="671"/>
      <c r="B26" s="602"/>
      <c r="C26" s="541"/>
      <c r="D26" s="542"/>
      <c r="E26" s="542"/>
      <c r="F26" s="543"/>
      <c r="G26" s="356" t="s">
        <v>36</v>
      </c>
      <c r="H26" s="550"/>
      <c r="I26" s="551"/>
    </row>
    <row r="27" spans="1:10" x14ac:dyDescent="0.2">
      <c r="A27" s="672"/>
      <c r="B27" s="587"/>
      <c r="C27" s="544"/>
      <c r="D27" s="545"/>
      <c r="E27" s="545"/>
      <c r="F27" s="546"/>
      <c r="G27" s="356" t="s">
        <v>26</v>
      </c>
      <c r="H27" s="550"/>
      <c r="I27" s="551"/>
    </row>
    <row r="28" spans="1:10" ht="15" customHeight="1" x14ac:dyDescent="0.2">
      <c r="A28" s="294"/>
      <c r="B28" s="295"/>
      <c r="C28" s="532" t="s">
        <v>37</v>
      </c>
      <c r="D28" s="533"/>
      <c r="E28" s="533"/>
      <c r="F28" s="534"/>
      <c r="G28" s="295" t="s">
        <v>38</v>
      </c>
      <c r="H28" s="32">
        <f>SUM(H14:H27)/3</f>
        <v>0</v>
      </c>
      <c r="I28" s="33"/>
    </row>
    <row r="29" spans="1:10" x14ac:dyDescent="0.2">
      <c r="A29" s="520" t="s">
        <v>39</v>
      </c>
      <c r="B29" s="521" t="s">
        <v>2189</v>
      </c>
      <c r="C29" s="522" t="s">
        <v>1562</v>
      </c>
      <c r="D29" s="523"/>
      <c r="E29" s="523"/>
      <c r="F29" s="524"/>
      <c r="G29" s="552"/>
      <c r="H29" s="529"/>
      <c r="I29" s="603"/>
    </row>
    <row r="30" spans="1:10" x14ac:dyDescent="0.2">
      <c r="A30" s="520"/>
      <c r="B30" s="521"/>
      <c r="C30" s="583"/>
      <c r="D30" s="584"/>
      <c r="E30" s="584"/>
      <c r="F30" s="585"/>
      <c r="G30" s="553"/>
      <c r="H30" s="530"/>
      <c r="I30" s="604"/>
    </row>
    <row r="31" spans="1:10" x14ac:dyDescent="0.2">
      <c r="A31" s="520"/>
      <c r="B31" s="521"/>
      <c r="C31" s="525"/>
      <c r="D31" s="526"/>
      <c r="E31" s="526"/>
      <c r="F31" s="527"/>
      <c r="G31" s="554"/>
      <c r="H31" s="558"/>
      <c r="I31" s="605"/>
    </row>
    <row r="32" spans="1:10" ht="15" customHeight="1" x14ac:dyDescent="0.2">
      <c r="A32" s="520"/>
      <c r="B32" s="521"/>
      <c r="C32" s="538" t="s">
        <v>1958</v>
      </c>
      <c r="D32" s="539"/>
      <c r="E32" s="539"/>
      <c r="F32" s="540"/>
      <c r="G32" s="356" t="s">
        <v>23</v>
      </c>
      <c r="H32" s="550"/>
      <c r="I32" s="551"/>
    </row>
    <row r="33" spans="1:9" x14ac:dyDescent="0.2">
      <c r="A33" s="520"/>
      <c r="B33" s="521"/>
      <c r="C33" s="541"/>
      <c r="D33" s="542"/>
      <c r="E33" s="542"/>
      <c r="F33" s="543"/>
      <c r="G33" s="356" t="s">
        <v>40</v>
      </c>
      <c r="H33" s="550"/>
      <c r="I33" s="551"/>
    </row>
    <row r="34" spans="1:9" x14ac:dyDescent="0.2">
      <c r="A34" s="520"/>
      <c r="B34" s="521"/>
      <c r="C34" s="544"/>
      <c r="D34" s="545"/>
      <c r="E34" s="545"/>
      <c r="F34" s="546"/>
      <c r="G34" s="356" t="s">
        <v>26</v>
      </c>
      <c r="H34" s="550"/>
      <c r="I34" s="551"/>
    </row>
    <row r="35" spans="1:9" x14ac:dyDescent="0.2">
      <c r="A35" s="520"/>
      <c r="B35" s="521"/>
      <c r="C35" s="538" t="s">
        <v>1564</v>
      </c>
      <c r="D35" s="539"/>
      <c r="E35" s="540"/>
      <c r="F35" s="356" t="s">
        <v>1565</v>
      </c>
      <c r="G35" s="356" t="s">
        <v>26</v>
      </c>
      <c r="H35" s="550"/>
      <c r="I35" s="551"/>
    </row>
    <row r="36" spans="1:9" ht="28" customHeight="1" x14ac:dyDescent="0.2">
      <c r="A36" s="520"/>
      <c r="B36" s="521"/>
      <c r="C36" s="541"/>
      <c r="D36" s="542"/>
      <c r="E36" s="543"/>
      <c r="F36" s="356" t="s">
        <v>1528</v>
      </c>
      <c r="G36" s="356" t="s">
        <v>79</v>
      </c>
      <c r="H36" s="550"/>
      <c r="I36" s="551"/>
    </row>
    <row r="37" spans="1:9" ht="30" x14ac:dyDescent="0.2">
      <c r="A37" s="520"/>
      <c r="B37" s="521"/>
      <c r="C37" s="541"/>
      <c r="D37" s="542"/>
      <c r="E37" s="543"/>
      <c r="F37" s="356" t="s">
        <v>1529</v>
      </c>
      <c r="G37" s="356" t="s">
        <v>48</v>
      </c>
      <c r="H37" s="550"/>
      <c r="I37" s="551"/>
    </row>
    <row r="38" spans="1:9" ht="30" x14ac:dyDescent="0.2">
      <c r="A38" s="520"/>
      <c r="B38" s="521"/>
      <c r="C38" s="544"/>
      <c r="D38" s="545"/>
      <c r="E38" s="546"/>
      <c r="F38" s="356" t="s">
        <v>1530</v>
      </c>
      <c r="G38" s="356" t="s">
        <v>29</v>
      </c>
      <c r="H38" s="550"/>
      <c r="I38" s="551"/>
    </row>
    <row r="39" spans="1:9" ht="15" customHeight="1" x14ac:dyDescent="0.2">
      <c r="A39" s="520"/>
      <c r="B39" s="521"/>
      <c r="C39" s="538" t="s">
        <v>1563</v>
      </c>
      <c r="D39" s="539"/>
      <c r="E39" s="540"/>
      <c r="F39" s="356" t="s">
        <v>42</v>
      </c>
      <c r="G39" s="356" t="s">
        <v>29</v>
      </c>
      <c r="H39" s="352"/>
      <c r="I39" s="353"/>
    </row>
    <row r="40" spans="1:9" ht="15" customHeight="1" x14ac:dyDescent="0.2">
      <c r="A40" s="520"/>
      <c r="B40" s="521"/>
      <c r="C40" s="541"/>
      <c r="D40" s="542"/>
      <c r="E40" s="543"/>
      <c r="F40" s="356" t="s">
        <v>43</v>
      </c>
      <c r="G40" s="356" t="s">
        <v>29</v>
      </c>
      <c r="H40" s="352"/>
      <c r="I40" s="353"/>
    </row>
    <row r="41" spans="1:9" ht="15" customHeight="1" x14ac:dyDescent="0.2">
      <c r="A41" s="520"/>
      <c r="B41" s="521"/>
      <c r="C41" s="541"/>
      <c r="D41" s="542"/>
      <c r="E41" s="543"/>
      <c r="F41" s="356" t="s">
        <v>44</v>
      </c>
      <c r="G41" s="356" t="s">
        <v>29</v>
      </c>
      <c r="H41" s="352"/>
      <c r="I41" s="353"/>
    </row>
    <row r="42" spans="1:9" ht="15" customHeight="1" x14ac:dyDescent="0.2">
      <c r="A42" s="520"/>
      <c r="B42" s="521"/>
      <c r="C42" s="544"/>
      <c r="D42" s="545"/>
      <c r="E42" s="546"/>
      <c r="F42" s="356" t="s">
        <v>45</v>
      </c>
      <c r="G42" s="356" t="s">
        <v>29</v>
      </c>
      <c r="H42" s="352"/>
      <c r="I42" s="357"/>
    </row>
    <row r="43" spans="1:9" ht="15" customHeight="1" x14ac:dyDescent="0.2">
      <c r="A43" s="520"/>
      <c r="B43" s="521"/>
      <c r="C43" s="538" t="s">
        <v>2220</v>
      </c>
      <c r="D43" s="539"/>
      <c r="E43" s="540"/>
      <c r="F43" s="356" t="s">
        <v>46</v>
      </c>
      <c r="G43" s="356" t="s">
        <v>23</v>
      </c>
      <c r="H43" s="550"/>
      <c r="I43" s="551"/>
    </row>
    <row r="44" spans="1:9" ht="15" customHeight="1" x14ac:dyDescent="0.2">
      <c r="A44" s="520"/>
      <c r="B44" s="521"/>
      <c r="C44" s="541"/>
      <c r="D44" s="542"/>
      <c r="E44" s="543"/>
      <c r="F44" s="356" t="s">
        <v>47</v>
      </c>
      <c r="G44" s="356" t="s">
        <v>48</v>
      </c>
      <c r="H44" s="550"/>
      <c r="I44" s="551"/>
    </row>
    <row r="45" spans="1:9" ht="15" customHeight="1" x14ac:dyDescent="0.2">
      <c r="A45" s="520"/>
      <c r="B45" s="521"/>
      <c r="C45" s="541"/>
      <c r="D45" s="542"/>
      <c r="E45" s="543"/>
      <c r="F45" s="356" t="s">
        <v>49</v>
      </c>
      <c r="G45" s="356" t="s">
        <v>29</v>
      </c>
      <c r="H45" s="550"/>
      <c r="I45" s="551"/>
    </row>
    <row r="46" spans="1:9" ht="15" customHeight="1" x14ac:dyDescent="0.2">
      <c r="A46" s="520"/>
      <c r="B46" s="521"/>
      <c r="C46" s="544"/>
      <c r="D46" s="545"/>
      <c r="E46" s="546"/>
      <c r="F46" s="356" t="s">
        <v>50</v>
      </c>
      <c r="G46" s="356" t="s">
        <v>51</v>
      </c>
      <c r="H46" s="550"/>
      <c r="I46" s="551"/>
    </row>
    <row r="47" spans="1:9" x14ac:dyDescent="0.2">
      <c r="A47" s="294"/>
      <c r="B47" s="295"/>
      <c r="C47" s="532" t="s">
        <v>52</v>
      </c>
      <c r="D47" s="533"/>
      <c r="E47" s="533"/>
      <c r="F47" s="534"/>
      <c r="G47" s="295" t="s">
        <v>72</v>
      </c>
      <c r="H47" s="32">
        <f>SUM(H32:H46)/4</f>
        <v>0</v>
      </c>
      <c r="I47" s="33"/>
    </row>
    <row r="48" spans="1:9" x14ac:dyDescent="0.2">
      <c r="A48" s="520" t="s">
        <v>53</v>
      </c>
      <c r="B48" s="586" t="s">
        <v>2171</v>
      </c>
      <c r="C48" s="522" t="s">
        <v>2221</v>
      </c>
      <c r="D48" s="523"/>
      <c r="E48" s="523"/>
      <c r="F48" s="524"/>
      <c r="G48" s="552"/>
      <c r="H48" s="529"/>
      <c r="I48" s="603"/>
    </row>
    <row r="49" spans="1:9" x14ac:dyDescent="0.2">
      <c r="A49" s="520"/>
      <c r="B49" s="602"/>
      <c r="C49" s="583"/>
      <c r="D49" s="584"/>
      <c r="E49" s="584"/>
      <c r="F49" s="585"/>
      <c r="G49" s="553"/>
      <c r="H49" s="530"/>
      <c r="I49" s="604"/>
    </row>
    <row r="50" spans="1:9" x14ac:dyDescent="0.2">
      <c r="A50" s="520"/>
      <c r="B50" s="602"/>
      <c r="C50" s="525"/>
      <c r="D50" s="526"/>
      <c r="E50" s="526"/>
      <c r="F50" s="527"/>
      <c r="G50" s="554"/>
      <c r="H50" s="558"/>
      <c r="I50" s="605"/>
    </row>
    <row r="51" spans="1:9" ht="15" customHeight="1" x14ac:dyDescent="0.2">
      <c r="A51" s="520"/>
      <c r="B51" s="602"/>
      <c r="C51" s="654" t="s">
        <v>2222</v>
      </c>
      <c r="D51" s="619" t="s">
        <v>1568</v>
      </c>
      <c r="E51" s="619"/>
      <c r="F51" s="619"/>
      <c r="G51" s="356" t="s">
        <v>736</v>
      </c>
      <c r="H51" s="352"/>
      <c r="I51" s="353"/>
    </row>
    <row r="52" spans="1:9" ht="15" customHeight="1" x14ac:dyDescent="0.2">
      <c r="A52" s="520"/>
      <c r="B52" s="602"/>
      <c r="C52" s="654"/>
      <c r="D52" s="619" t="s">
        <v>55</v>
      </c>
      <c r="E52" s="619"/>
      <c r="F52" s="619"/>
      <c r="G52" s="356" t="s">
        <v>736</v>
      </c>
      <c r="H52" s="352"/>
      <c r="I52" s="353"/>
    </row>
    <row r="53" spans="1:9" ht="15" customHeight="1" x14ac:dyDescent="0.2">
      <c r="A53" s="520"/>
      <c r="B53" s="602"/>
      <c r="C53" s="654"/>
      <c r="D53" s="619" t="s">
        <v>56</v>
      </c>
      <c r="E53" s="619"/>
      <c r="F53" s="619"/>
      <c r="G53" s="356" t="s">
        <v>736</v>
      </c>
      <c r="H53" s="352"/>
      <c r="I53" s="353"/>
    </row>
    <row r="54" spans="1:9" ht="15" customHeight="1" x14ac:dyDescent="0.2">
      <c r="A54" s="520"/>
      <c r="B54" s="602"/>
      <c r="C54" s="654"/>
      <c r="D54" s="619" t="s">
        <v>57</v>
      </c>
      <c r="E54" s="619"/>
      <c r="F54" s="619"/>
      <c r="G54" s="356" t="s">
        <v>736</v>
      </c>
      <c r="H54" s="352"/>
      <c r="I54" s="353"/>
    </row>
    <row r="55" spans="1:9" ht="15" customHeight="1" x14ac:dyDescent="0.2">
      <c r="A55" s="520"/>
      <c r="B55" s="602"/>
      <c r="C55" s="654"/>
      <c r="D55" s="619" t="s">
        <v>1566</v>
      </c>
      <c r="E55" s="619"/>
      <c r="F55" s="619"/>
      <c r="G55" s="356" t="s">
        <v>736</v>
      </c>
      <c r="H55" s="352"/>
      <c r="I55" s="353"/>
    </row>
    <row r="56" spans="1:9" ht="15" customHeight="1" x14ac:dyDescent="0.2">
      <c r="A56" s="520"/>
      <c r="B56" s="602"/>
      <c r="C56" s="654"/>
      <c r="D56" s="619" t="s">
        <v>59</v>
      </c>
      <c r="E56" s="619"/>
      <c r="F56" s="619"/>
      <c r="G56" s="356" t="s">
        <v>736</v>
      </c>
      <c r="H56" s="352"/>
      <c r="I56" s="353"/>
    </row>
    <row r="57" spans="1:9" ht="15" customHeight="1" x14ac:dyDescent="0.2">
      <c r="A57" s="520"/>
      <c r="B57" s="602"/>
      <c r="C57" s="654"/>
      <c r="D57" s="655" t="s">
        <v>1531</v>
      </c>
      <c r="E57" s="668"/>
      <c r="F57" s="669"/>
      <c r="G57" s="356" t="s">
        <v>736</v>
      </c>
      <c r="H57" s="352"/>
      <c r="I57" s="353"/>
    </row>
    <row r="58" spans="1:9" ht="15" customHeight="1" x14ac:dyDescent="0.2">
      <c r="A58" s="520"/>
      <c r="B58" s="602"/>
      <c r="C58" s="654"/>
      <c r="D58" s="655" t="s">
        <v>1532</v>
      </c>
      <c r="E58" s="668"/>
      <c r="F58" s="669"/>
      <c r="G58" s="356" t="s">
        <v>736</v>
      </c>
      <c r="H58" s="352"/>
      <c r="I58" s="353"/>
    </row>
    <row r="59" spans="1:9" ht="15" customHeight="1" x14ac:dyDescent="0.2">
      <c r="A59" s="520"/>
      <c r="B59" s="602"/>
      <c r="C59" s="654"/>
      <c r="D59" s="619" t="s">
        <v>273</v>
      </c>
      <c r="E59" s="619"/>
      <c r="F59" s="619"/>
      <c r="G59" s="356" t="s">
        <v>736</v>
      </c>
      <c r="H59" s="352"/>
      <c r="I59" s="353"/>
    </row>
    <row r="60" spans="1:9" ht="29.5" customHeight="1" x14ac:dyDescent="0.2">
      <c r="A60" s="520"/>
      <c r="B60" s="602"/>
      <c r="C60" s="654"/>
      <c r="D60" s="633" t="s">
        <v>1567</v>
      </c>
      <c r="E60" s="646"/>
      <c r="F60" s="647"/>
      <c r="G60" s="356" t="s">
        <v>736</v>
      </c>
      <c r="H60" s="352"/>
      <c r="I60" s="358"/>
    </row>
    <row r="61" spans="1:9" x14ac:dyDescent="0.2">
      <c r="A61" s="294"/>
      <c r="B61" s="295"/>
      <c r="C61" s="532" t="s">
        <v>60</v>
      </c>
      <c r="D61" s="533"/>
      <c r="E61" s="533"/>
      <c r="F61" s="534"/>
      <c r="G61" s="299" t="s">
        <v>61</v>
      </c>
      <c r="H61" s="32">
        <f>SUM(H51:H60)</f>
        <v>0</v>
      </c>
      <c r="I61" s="34"/>
    </row>
    <row r="62" spans="1:9" x14ac:dyDescent="0.2">
      <c r="A62" s="599" t="s">
        <v>62</v>
      </c>
      <c r="B62" s="586" t="s">
        <v>2172</v>
      </c>
      <c r="C62" s="522" t="s">
        <v>63</v>
      </c>
      <c r="D62" s="523"/>
      <c r="E62" s="523"/>
      <c r="F62" s="524"/>
      <c r="G62" s="552"/>
      <c r="H62" s="529"/>
      <c r="I62" s="603"/>
    </row>
    <row r="63" spans="1:9" x14ac:dyDescent="0.2">
      <c r="A63" s="600"/>
      <c r="B63" s="602"/>
      <c r="C63" s="583"/>
      <c r="D63" s="584"/>
      <c r="E63" s="584"/>
      <c r="F63" s="585"/>
      <c r="G63" s="553"/>
      <c r="H63" s="530"/>
      <c r="I63" s="604"/>
    </row>
    <row r="64" spans="1:9" x14ac:dyDescent="0.2">
      <c r="A64" s="600"/>
      <c r="B64" s="602"/>
      <c r="C64" s="525"/>
      <c r="D64" s="526"/>
      <c r="E64" s="526"/>
      <c r="F64" s="527"/>
      <c r="G64" s="554"/>
      <c r="H64" s="558"/>
      <c r="I64" s="605"/>
    </row>
    <row r="65" spans="1:9" x14ac:dyDescent="0.2">
      <c r="A65" s="600"/>
      <c r="B65" s="602"/>
      <c r="C65" s="538" t="s">
        <v>64</v>
      </c>
      <c r="D65" s="539"/>
      <c r="E65" s="539"/>
      <c r="F65" s="540"/>
      <c r="G65" s="355" t="s">
        <v>23</v>
      </c>
      <c r="H65" s="550"/>
      <c r="I65" s="596"/>
    </row>
    <row r="66" spans="1:9" x14ac:dyDescent="0.2">
      <c r="A66" s="600"/>
      <c r="B66" s="602"/>
      <c r="C66" s="541"/>
      <c r="D66" s="542"/>
      <c r="E66" s="542"/>
      <c r="F66" s="543"/>
      <c r="G66" s="355" t="s">
        <v>65</v>
      </c>
      <c r="H66" s="550"/>
      <c r="I66" s="597"/>
    </row>
    <row r="67" spans="1:9" x14ac:dyDescent="0.2">
      <c r="A67" s="600"/>
      <c r="B67" s="602"/>
      <c r="C67" s="544"/>
      <c r="D67" s="545"/>
      <c r="E67" s="545"/>
      <c r="F67" s="546"/>
      <c r="G67" s="355" t="s">
        <v>26</v>
      </c>
      <c r="H67" s="550"/>
      <c r="I67" s="598"/>
    </row>
    <row r="68" spans="1:9" x14ac:dyDescent="0.2">
      <c r="A68" s="600"/>
      <c r="B68" s="602"/>
      <c r="C68" s="538" t="s">
        <v>66</v>
      </c>
      <c r="D68" s="539"/>
      <c r="E68" s="539"/>
      <c r="F68" s="540"/>
      <c r="G68" s="355" t="s">
        <v>23</v>
      </c>
      <c r="H68" s="550"/>
      <c r="I68" s="665"/>
    </row>
    <row r="69" spans="1:9" x14ac:dyDescent="0.2">
      <c r="A69" s="600"/>
      <c r="B69" s="602"/>
      <c r="C69" s="541"/>
      <c r="D69" s="542"/>
      <c r="E69" s="542"/>
      <c r="F69" s="543"/>
      <c r="G69" s="355" t="s">
        <v>67</v>
      </c>
      <c r="H69" s="550"/>
      <c r="I69" s="666"/>
    </row>
    <row r="70" spans="1:9" x14ac:dyDescent="0.2">
      <c r="A70" s="600"/>
      <c r="B70" s="602"/>
      <c r="C70" s="544"/>
      <c r="D70" s="545"/>
      <c r="E70" s="545"/>
      <c r="F70" s="546"/>
      <c r="G70" s="355" t="s">
        <v>26</v>
      </c>
      <c r="H70" s="550"/>
      <c r="I70" s="667"/>
    </row>
    <row r="71" spans="1:9" x14ac:dyDescent="0.2">
      <c r="A71" s="600"/>
      <c r="B71" s="602"/>
      <c r="C71" s="538" t="s">
        <v>68</v>
      </c>
      <c r="D71" s="539"/>
      <c r="E71" s="539"/>
      <c r="F71" s="540"/>
      <c r="G71" s="355" t="s">
        <v>23</v>
      </c>
      <c r="H71" s="550"/>
      <c r="I71" s="596"/>
    </row>
    <row r="72" spans="1:9" x14ac:dyDescent="0.2">
      <c r="A72" s="600"/>
      <c r="B72" s="602"/>
      <c r="C72" s="541"/>
      <c r="D72" s="542"/>
      <c r="E72" s="542"/>
      <c r="F72" s="543"/>
      <c r="G72" s="586" t="s">
        <v>69</v>
      </c>
      <c r="H72" s="550"/>
      <c r="I72" s="597"/>
    </row>
    <row r="73" spans="1:9" x14ac:dyDescent="0.2">
      <c r="A73" s="600"/>
      <c r="B73" s="602"/>
      <c r="C73" s="541"/>
      <c r="D73" s="542"/>
      <c r="E73" s="542"/>
      <c r="F73" s="543"/>
      <c r="G73" s="587"/>
      <c r="H73" s="550"/>
      <c r="I73" s="597"/>
    </row>
    <row r="74" spans="1:9" x14ac:dyDescent="0.2">
      <c r="A74" s="600"/>
      <c r="B74" s="602"/>
      <c r="C74" s="544"/>
      <c r="D74" s="545"/>
      <c r="E74" s="545"/>
      <c r="F74" s="546"/>
      <c r="G74" s="355" t="s">
        <v>26</v>
      </c>
      <c r="H74" s="550"/>
      <c r="I74" s="598"/>
    </row>
    <row r="75" spans="1:9" x14ac:dyDescent="0.2">
      <c r="A75" s="600"/>
      <c r="B75" s="602"/>
      <c r="C75" s="538" t="s">
        <v>70</v>
      </c>
      <c r="D75" s="539"/>
      <c r="E75" s="539"/>
      <c r="F75" s="540"/>
      <c r="G75" s="355" t="s">
        <v>23</v>
      </c>
      <c r="H75" s="550"/>
      <c r="I75" s="596"/>
    </row>
    <row r="76" spans="1:9" x14ac:dyDescent="0.2">
      <c r="A76" s="600"/>
      <c r="B76" s="602"/>
      <c r="C76" s="541"/>
      <c r="D76" s="542"/>
      <c r="E76" s="542"/>
      <c r="F76" s="543"/>
      <c r="G76" s="586" t="s">
        <v>69</v>
      </c>
      <c r="H76" s="550"/>
      <c r="I76" s="597"/>
    </row>
    <row r="77" spans="1:9" x14ac:dyDescent="0.2">
      <c r="A77" s="600"/>
      <c r="B77" s="602"/>
      <c r="C77" s="541"/>
      <c r="D77" s="542"/>
      <c r="E77" s="542"/>
      <c r="F77" s="543"/>
      <c r="G77" s="587"/>
      <c r="H77" s="550"/>
      <c r="I77" s="597"/>
    </row>
    <row r="78" spans="1:9" x14ac:dyDescent="0.2">
      <c r="A78" s="601"/>
      <c r="B78" s="587"/>
      <c r="C78" s="544"/>
      <c r="D78" s="545"/>
      <c r="E78" s="545"/>
      <c r="F78" s="546"/>
      <c r="G78" s="355" t="s">
        <v>26</v>
      </c>
      <c r="H78" s="550"/>
      <c r="I78" s="598"/>
    </row>
    <row r="79" spans="1:9" ht="15" customHeight="1" x14ac:dyDescent="0.2">
      <c r="A79" s="294"/>
      <c r="B79" s="295"/>
      <c r="C79" s="532" t="s">
        <v>71</v>
      </c>
      <c r="D79" s="533"/>
      <c r="E79" s="533"/>
      <c r="F79" s="534"/>
      <c r="G79" s="295" t="s">
        <v>72</v>
      </c>
      <c r="H79" s="32">
        <f>(H65+H68+H71+H75)/4</f>
        <v>0</v>
      </c>
      <c r="I79" s="33"/>
    </row>
    <row r="80" spans="1:9" x14ac:dyDescent="0.2">
      <c r="A80" s="520" t="s">
        <v>73</v>
      </c>
      <c r="B80" s="521" t="s">
        <v>2173</v>
      </c>
      <c r="C80" s="522" t="s">
        <v>2223</v>
      </c>
      <c r="D80" s="523"/>
      <c r="E80" s="523"/>
      <c r="F80" s="524"/>
      <c r="G80" s="552"/>
      <c r="H80" s="529"/>
      <c r="I80" s="603"/>
    </row>
    <row r="81" spans="1:10" x14ac:dyDescent="0.2">
      <c r="A81" s="520"/>
      <c r="B81" s="521"/>
      <c r="C81" s="583"/>
      <c r="D81" s="584"/>
      <c r="E81" s="584"/>
      <c r="F81" s="585"/>
      <c r="G81" s="553"/>
      <c r="H81" s="530"/>
      <c r="I81" s="604"/>
    </row>
    <row r="82" spans="1:10" x14ac:dyDescent="0.2">
      <c r="A82" s="520"/>
      <c r="B82" s="521"/>
      <c r="C82" s="525"/>
      <c r="D82" s="526"/>
      <c r="E82" s="526"/>
      <c r="F82" s="527"/>
      <c r="G82" s="554"/>
      <c r="H82" s="558"/>
      <c r="I82" s="605"/>
    </row>
    <row r="83" spans="1:10" ht="15" customHeight="1" x14ac:dyDescent="0.2">
      <c r="A83" s="520"/>
      <c r="B83" s="521"/>
      <c r="C83" s="538" t="s">
        <v>74</v>
      </c>
      <c r="D83" s="539"/>
      <c r="E83" s="539"/>
      <c r="F83" s="540"/>
      <c r="G83" s="356" t="s">
        <v>23</v>
      </c>
      <c r="H83" s="550"/>
      <c r="I83" s="551"/>
      <c r="J83" s="35"/>
    </row>
    <row r="84" spans="1:10" x14ac:dyDescent="0.2">
      <c r="A84" s="520"/>
      <c r="B84" s="521"/>
      <c r="C84" s="541"/>
      <c r="D84" s="542"/>
      <c r="E84" s="542"/>
      <c r="F84" s="543"/>
      <c r="G84" s="356" t="s">
        <v>75</v>
      </c>
      <c r="H84" s="550"/>
      <c r="I84" s="551"/>
      <c r="J84" s="35"/>
    </row>
    <row r="85" spans="1:10" x14ac:dyDescent="0.2">
      <c r="A85" s="520"/>
      <c r="B85" s="521"/>
      <c r="C85" s="544"/>
      <c r="D85" s="545"/>
      <c r="E85" s="545"/>
      <c r="F85" s="546"/>
      <c r="G85" s="356" t="s">
        <v>26</v>
      </c>
      <c r="H85" s="550"/>
      <c r="I85" s="551"/>
      <c r="J85" s="35"/>
    </row>
    <row r="86" spans="1:10" ht="15" customHeight="1" x14ac:dyDescent="0.2">
      <c r="A86" s="520"/>
      <c r="B86" s="521"/>
      <c r="C86" s="633" t="s">
        <v>2210</v>
      </c>
      <c r="D86" s="646"/>
      <c r="E86" s="646"/>
      <c r="F86" s="647"/>
      <c r="G86" s="356" t="s">
        <v>23</v>
      </c>
      <c r="H86" s="550"/>
      <c r="I86" s="551"/>
    </row>
    <row r="87" spans="1:10" ht="24.5" customHeight="1" x14ac:dyDescent="0.2">
      <c r="A87" s="520"/>
      <c r="B87" s="521"/>
      <c r="C87" s="651"/>
      <c r="D87" s="652"/>
      <c r="E87" s="652"/>
      <c r="F87" s="653"/>
      <c r="G87" s="356" t="s">
        <v>26</v>
      </c>
      <c r="H87" s="550"/>
      <c r="I87" s="551"/>
    </row>
    <row r="88" spans="1:10" ht="15" customHeight="1" x14ac:dyDescent="0.2">
      <c r="A88" s="520"/>
      <c r="B88" s="521"/>
      <c r="C88" s="538" t="s">
        <v>81</v>
      </c>
      <c r="D88" s="539"/>
      <c r="E88" s="539"/>
      <c r="F88" s="540"/>
      <c r="G88" s="356" t="s">
        <v>23</v>
      </c>
      <c r="H88" s="550"/>
      <c r="I88" s="551"/>
    </row>
    <row r="89" spans="1:10" x14ac:dyDescent="0.2">
      <c r="A89" s="520"/>
      <c r="B89" s="521"/>
      <c r="C89" s="541"/>
      <c r="D89" s="542"/>
      <c r="E89" s="542"/>
      <c r="F89" s="543"/>
      <c r="G89" s="356" t="s">
        <v>82</v>
      </c>
      <c r="H89" s="550"/>
      <c r="I89" s="551"/>
    </row>
    <row r="90" spans="1:10" x14ac:dyDescent="0.2">
      <c r="A90" s="520"/>
      <c r="B90" s="521"/>
      <c r="C90" s="541"/>
      <c r="D90" s="542"/>
      <c r="E90" s="542"/>
      <c r="F90" s="543"/>
      <c r="G90" s="356" t="s">
        <v>83</v>
      </c>
      <c r="H90" s="550"/>
      <c r="I90" s="551"/>
    </row>
    <row r="91" spans="1:10" x14ac:dyDescent="0.2">
      <c r="A91" s="520"/>
      <c r="B91" s="521"/>
      <c r="C91" s="544"/>
      <c r="D91" s="545"/>
      <c r="E91" s="545"/>
      <c r="F91" s="546"/>
      <c r="G91" s="356" t="s">
        <v>84</v>
      </c>
      <c r="H91" s="550"/>
      <c r="I91" s="551"/>
    </row>
    <row r="92" spans="1:10" x14ac:dyDescent="0.2">
      <c r="A92" s="294"/>
      <c r="B92" s="295"/>
      <c r="C92" s="532" t="s">
        <v>85</v>
      </c>
      <c r="D92" s="533"/>
      <c r="E92" s="533"/>
      <c r="F92" s="534"/>
      <c r="G92" s="295" t="s">
        <v>38</v>
      </c>
      <c r="H92" s="32">
        <f>(H83+H86+H88)/3</f>
        <v>0</v>
      </c>
      <c r="I92" s="33"/>
    </row>
    <row r="93" spans="1:10" x14ac:dyDescent="0.2">
      <c r="A93" s="520" t="s">
        <v>1570</v>
      </c>
      <c r="B93" s="521" t="s">
        <v>87</v>
      </c>
      <c r="C93" s="522" t="s">
        <v>1569</v>
      </c>
      <c r="D93" s="523"/>
      <c r="E93" s="523"/>
      <c r="F93" s="524"/>
      <c r="G93" s="552"/>
      <c r="H93" s="529"/>
      <c r="I93" s="603"/>
    </row>
    <row r="94" spans="1:10" x14ac:dyDescent="0.2">
      <c r="A94" s="520"/>
      <c r="B94" s="521"/>
      <c r="C94" s="583"/>
      <c r="D94" s="584"/>
      <c r="E94" s="584"/>
      <c r="F94" s="585"/>
      <c r="G94" s="553"/>
      <c r="H94" s="530"/>
      <c r="I94" s="604"/>
    </row>
    <row r="95" spans="1:10" x14ac:dyDescent="0.2">
      <c r="A95" s="520"/>
      <c r="B95" s="521"/>
      <c r="C95" s="525"/>
      <c r="D95" s="526"/>
      <c r="E95" s="526"/>
      <c r="F95" s="527"/>
      <c r="G95" s="554"/>
      <c r="H95" s="558"/>
      <c r="I95" s="605"/>
    </row>
    <row r="96" spans="1:10" ht="15" customHeight="1" x14ac:dyDescent="0.2">
      <c r="A96" s="520"/>
      <c r="B96" s="521"/>
      <c r="C96" s="538" t="s">
        <v>1571</v>
      </c>
      <c r="D96" s="539"/>
      <c r="E96" s="540"/>
      <c r="F96" s="355" t="s">
        <v>88</v>
      </c>
      <c r="G96" s="356" t="s">
        <v>23</v>
      </c>
      <c r="H96" s="550"/>
      <c r="I96" s="551"/>
    </row>
    <row r="97" spans="1:9" x14ac:dyDescent="0.2">
      <c r="A97" s="520"/>
      <c r="B97" s="521"/>
      <c r="C97" s="541"/>
      <c r="D97" s="542"/>
      <c r="E97" s="543"/>
      <c r="F97" s="355" t="s">
        <v>89</v>
      </c>
      <c r="G97" s="356" t="s">
        <v>79</v>
      </c>
      <c r="H97" s="550"/>
      <c r="I97" s="551"/>
    </row>
    <row r="98" spans="1:9" x14ac:dyDescent="0.2">
      <c r="A98" s="520"/>
      <c r="B98" s="521"/>
      <c r="C98" s="541"/>
      <c r="D98" s="542"/>
      <c r="E98" s="543"/>
      <c r="F98" s="355" t="s">
        <v>90</v>
      </c>
      <c r="G98" s="356" t="s">
        <v>48</v>
      </c>
      <c r="H98" s="550"/>
      <c r="I98" s="551"/>
    </row>
    <row r="99" spans="1:9" x14ac:dyDescent="0.2">
      <c r="A99" s="520"/>
      <c r="B99" s="521"/>
      <c r="C99" s="541"/>
      <c r="D99" s="542"/>
      <c r="E99" s="543"/>
      <c r="F99" s="355" t="s">
        <v>91</v>
      </c>
      <c r="G99" s="356" t="s">
        <v>29</v>
      </c>
      <c r="H99" s="550"/>
      <c r="I99" s="551"/>
    </row>
    <row r="100" spans="1:9" x14ac:dyDescent="0.2">
      <c r="A100" s="520"/>
      <c r="B100" s="521"/>
      <c r="C100" s="544"/>
      <c r="D100" s="545"/>
      <c r="E100" s="546"/>
      <c r="F100" s="355" t="s">
        <v>92</v>
      </c>
      <c r="G100" s="356" t="s">
        <v>51</v>
      </c>
      <c r="H100" s="550"/>
      <c r="I100" s="551"/>
    </row>
    <row r="101" spans="1:9" ht="15" customHeight="1" x14ac:dyDescent="0.2">
      <c r="A101" s="520"/>
      <c r="B101" s="521"/>
      <c r="C101" s="538" t="s">
        <v>93</v>
      </c>
      <c r="D101" s="539"/>
      <c r="E101" s="539"/>
      <c r="F101" s="540"/>
      <c r="G101" s="356" t="s">
        <v>23</v>
      </c>
      <c r="H101" s="550"/>
      <c r="I101" s="551"/>
    </row>
    <row r="102" spans="1:9" x14ac:dyDescent="0.2">
      <c r="A102" s="520"/>
      <c r="B102" s="521"/>
      <c r="C102" s="541"/>
      <c r="D102" s="542"/>
      <c r="E102" s="542"/>
      <c r="F102" s="543"/>
      <c r="G102" s="356" t="s">
        <v>94</v>
      </c>
      <c r="H102" s="550"/>
      <c r="I102" s="551"/>
    </row>
    <row r="103" spans="1:9" x14ac:dyDescent="0.2">
      <c r="A103" s="520"/>
      <c r="B103" s="521"/>
      <c r="C103" s="544"/>
      <c r="D103" s="545"/>
      <c r="E103" s="545"/>
      <c r="F103" s="546"/>
      <c r="G103" s="356" t="s">
        <v>26</v>
      </c>
      <c r="H103" s="550"/>
      <c r="I103" s="551"/>
    </row>
    <row r="104" spans="1:9" ht="14.5" customHeight="1" x14ac:dyDescent="0.2">
      <c r="A104" s="520"/>
      <c r="B104" s="521"/>
      <c r="C104" s="538" t="s">
        <v>590</v>
      </c>
      <c r="D104" s="539"/>
      <c r="E104" s="539"/>
      <c r="F104" s="540"/>
      <c r="G104" s="356" t="s">
        <v>23</v>
      </c>
      <c r="H104" s="550"/>
      <c r="I104" s="551"/>
    </row>
    <row r="105" spans="1:9" x14ac:dyDescent="0.2">
      <c r="A105" s="520"/>
      <c r="B105" s="521"/>
      <c r="C105" s="541"/>
      <c r="D105" s="542"/>
      <c r="E105" s="542"/>
      <c r="F105" s="543"/>
      <c r="G105" s="356" t="s">
        <v>95</v>
      </c>
      <c r="H105" s="550"/>
      <c r="I105" s="551"/>
    </row>
    <row r="106" spans="1:9" x14ac:dyDescent="0.2">
      <c r="A106" s="520"/>
      <c r="B106" s="521"/>
      <c r="C106" s="544"/>
      <c r="D106" s="545"/>
      <c r="E106" s="545"/>
      <c r="F106" s="546"/>
      <c r="G106" s="356" t="s">
        <v>26</v>
      </c>
      <c r="H106" s="550"/>
      <c r="I106" s="551"/>
    </row>
    <row r="107" spans="1:9" ht="15" customHeight="1" x14ac:dyDescent="0.2">
      <c r="A107" s="520"/>
      <c r="B107" s="521"/>
      <c r="C107" s="538" t="s">
        <v>1572</v>
      </c>
      <c r="D107" s="539"/>
      <c r="E107" s="539"/>
      <c r="F107" s="540"/>
      <c r="G107" s="438" t="s">
        <v>23</v>
      </c>
      <c r="H107" s="550"/>
      <c r="I107" s="551"/>
    </row>
    <row r="108" spans="1:9" x14ac:dyDescent="0.2">
      <c r="A108" s="520"/>
      <c r="B108" s="521"/>
      <c r="C108" s="541"/>
      <c r="D108" s="542"/>
      <c r="E108" s="542"/>
      <c r="F108" s="543"/>
      <c r="G108" s="438" t="s">
        <v>1576</v>
      </c>
      <c r="H108" s="550"/>
      <c r="I108" s="551"/>
    </row>
    <row r="109" spans="1:9" x14ac:dyDescent="0.2">
      <c r="A109" s="520"/>
      <c r="B109" s="521"/>
      <c r="C109" s="544"/>
      <c r="D109" s="545"/>
      <c r="E109" s="545"/>
      <c r="F109" s="546"/>
      <c r="G109" s="438" t="s">
        <v>26</v>
      </c>
      <c r="H109" s="550"/>
      <c r="I109" s="551"/>
    </row>
    <row r="110" spans="1:9" ht="15" customHeight="1" x14ac:dyDescent="0.2">
      <c r="A110" s="294"/>
      <c r="B110" s="295"/>
      <c r="C110" s="532" t="s">
        <v>1479</v>
      </c>
      <c r="D110" s="533"/>
      <c r="E110" s="533"/>
      <c r="F110" s="534"/>
      <c r="G110" s="295" t="s">
        <v>72</v>
      </c>
      <c r="H110" s="32">
        <f>(H96+H101+H107+H104)/4</f>
        <v>0</v>
      </c>
      <c r="I110" s="33"/>
    </row>
    <row r="111" spans="1:9" ht="91" customHeight="1" x14ac:dyDescent="0.2">
      <c r="A111" s="619" t="s">
        <v>1622</v>
      </c>
      <c r="B111" s="521" t="s">
        <v>1623</v>
      </c>
      <c r="C111" s="663" t="s">
        <v>2224</v>
      </c>
      <c r="D111" s="664"/>
      <c r="E111" s="664"/>
      <c r="F111" s="664"/>
      <c r="G111" s="356"/>
      <c r="H111" s="417"/>
      <c r="I111" s="418"/>
    </row>
    <row r="112" spans="1:9" x14ac:dyDescent="0.2">
      <c r="A112" s="578"/>
      <c r="B112" s="578"/>
      <c r="C112" s="619" t="s">
        <v>1959</v>
      </c>
      <c r="D112" s="662"/>
      <c r="E112" s="662"/>
      <c r="F112" s="662"/>
      <c r="G112" s="356" t="s">
        <v>23</v>
      </c>
      <c r="H112" s="550"/>
      <c r="I112" s="529"/>
    </row>
    <row r="113" spans="1:9" x14ac:dyDescent="0.2">
      <c r="A113" s="578"/>
      <c r="B113" s="578"/>
      <c r="C113" s="578"/>
      <c r="D113" s="578"/>
      <c r="E113" s="578"/>
      <c r="F113" s="578"/>
      <c r="G113" s="356" t="s">
        <v>1472</v>
      </c>
      <c r="H113" s="550"/>
      <c r="I113" s="530"/>
    </row>
    <row r="114" spans="1:9" ht="30" x14ac:dyDescent="0.2">
      <c r="A114" s="578"/>
      <c r="B114" s="578"/>
      <c r="C114" s="578"/>
      <c r="D114" s="578"/>
      <c r="E114" s="578"/>
      <c r="F114" s="578"/>
      <c r="G114" s="356" t="s">
        <v>1473</v>
      </c>
      <c r="H114" s="550"/>
      <c r="I114" s="530"/>
    </row>
    <row r="115" spans="1:9" x14ac:dyDescent="0.2">
      <c r="A115" s="578"/>
      <c r="B115" s="578"/>
      <c r="C115" s="578"/>
      <c r="D115" s="578"/>
      <c r="E115" s="578"/>
      <c r="F115" s="578"/>
      <c r="G115" s="356" t="s">
        <v>26</v>
      </c>
      <c r="H115" s="550"/>
      <c r="I115" s="558"/>
    </row>
    <row r="116" spans="1:9" ht="30" x14ac:dyDescent="0.2">
      <c r="A116" s="578"/>
      <c r="B116" s="578"/>
      <c r="C116" s="578" t="s">
        <v>1960</v>
      </c>
      <c r="D116" s="578"/>
      <c r="E116" s="578"/>
      <c r="F116" s="578"/>
      <c r="G116" s="356" t="s">
        <v>1541</v>
      </c>
      <c r="H116" s="550"/>
      <c r="I116" s="529"/>
    </row>
    <row r="117" spans="1:9" ht="45" x14ac:dyDescent="0.2">
      <c r="A117" s="578"/>
      <c r="B117" s="578"/>
      <c r="C117" s="578"/>
      <c r="D117" s="578"/>
      <c r="E117" s="578"/>
      <c r="F117" s="578"/>
      <c r="G117" s="356" t="s">
        <v>1475</v>
      </c>
      <c r="H117" s="550"/>
      <c r="I117" s="530"/>
    </row>
    <row r="118" spans="1:9" ht="60" customHeight="1" x14ac:dyDescent="0.2">
      <c r="A118" s="578"/>
      <c r="B118" s="578"/>
      <c r="C118" s="578"/>
      <c r="D118" s="578"/>
      <c r="E118" s="578"/>
      <c r="F118" s="578"/>
      <c r="G118" s="356" t="s">
        <v>1476</v>
      </c>
      <c r="H118" s="550"/>
      <c r="I118" s="530"/>
    </row>
    <row r="119" spans="1:9" x14ac:dyDescent="0.2">
      <c r="A119" s="578"/>
      <c r="B119" s="578"/>
      <c r="C119" s="578"/>
      <c r="D119" s="578"/>
      <c r="E119" s="578"/>
      <c r="F119" s="578"/>
      <c r="G119" s="356" t="s">
        <v>26</v>
      </c>
      <c r="H119" s="550"/>
      <c r="I119" s="558"/>
    </row>
    <row r="120" spans="1:9" x14ac:dyDescent="0.2">
      <c r="A120" s="578"/>
      <c r="B120" s="578"/>
      <c r="C120" s="619" t="s">
        <v>1624</v>
      </c>
      <c r="D120" s="662"/>
      <c r="E120" s="662"/>
      <c r="F120" s="662"/>
      <c r="G120" s="356" t="s">
        <v>338</v>
      </c>
      <c r="H120" s="550"/>
      <c r="I120" s="529"/>
    </row>
    <row r="121" spans="1:9" ht="45" x14ac:dyDescent="0.2">
      <c r="A121" s="578"/>
      <c r="B121" s="578"/>
      <c r="C121" s="578"/>
      <c r="D121" s="578"/>
      <c r="E121" s="578"/>
      <c r="F121" s="578"/>
      <c r="G121" s="356" t="s">
        <v>1961</v>
      </c>
      <c r="H121" s="550"/>
      <c r="I121" s="530"/>
    </row>
    <row r="122" spans="1:9" ht="16" thickBot="1" x14ac:dyDescent="0.25">
      <c r="A122" s="578"/>
      <c r="B122" s="578"/>
      <c r="C122" s="578"/>
      <c r="D122" s="578"/>
      <c r="E122" s="578"/>
      <c r="F122" s="578"/>
      <c r="G122" s="444" t="s">
        <v>51</v>
      </c>
      <c r="H122" s="550"/>
      <c r="I122" s="531"/>
    </row>
    <row r="123" spans="1:9" x14ac:dyDescent="0.2">
      <c r="A123" s="440"/>
      <c r="B123" s="441"/>
      <c r="C123" s="532" t="s">
        <v>1477</v>
      </c>
      <c r="D123" s="533"/>
      <c r="E123" s="533"/>
      <c r="F123" s="534"/>
      <c r="G123" s="295" t="s">
        <v>38</v>
      </c>
      <c r="H123" s="32">
        <f>(H112+H116+H120)/3</f>
        <v>0</v>
      </c>
      <c r="I123" s="443"/>
    </row>
    <row r="124" spans="1:9" ht="15" customHeight="1" x14ac:dyDescent="0.2">
      <c r="A124" s="607" t="s">
        <v>97</v>
      </c>
      <c r="B124" s="608"/>
      <c r="C124" s="608"/>
      <c r="D124" s="608"/>
      <c r="E124" s="608"/>
      <c r="F124" s="608"/>
      <c r="G124" s="608"/>
      <c r="H124" s="613"/>
      <c r="I124" s="616"/>
    </row>
    <row r="125" spans="1:9" ht="15" customHeight="1" x14ac:dyDescent="0.2">
      <c r="A125" s="609"/>
      <c r="B125" s="610"/>
      <c r="C125" s="610"/>
      <c r="D125" s="610"/>
      <c r="E125" s="610"/>
      <c r="F125" s="610"/>
      <c r="G125" s="610"/>
      <c r="H125" s="614"/>
      <c r="I125" s="617"/>
    </row>
    <row r="126" spans="1:9" ht="15" customHeight="1" x14ac:dyDescent="0.2">
      <c r="A126" s="611"/>
      <c r="B126" s="612"/>
      <c r="C126" s="612"/>
      <c r="D126" s="612"/>
      <c r="E126" s="612"/>
      <c r="F126" s="612"/>
      <c r="G126" s="612"/>
      <c r="H126" s="615"/>
      <c r="I126" s="618"/>
    </row>
    <row r="127" spans="1:9" ht="15" customHeight="1" x14ac:dyDescent="0.2">
      <c r="A127" s="659" t="s">
        <v>1625</v>
      </c>
      <c r="B127" s="586" t="s">
        <v>2198</v>
      </c>
      <c r="C127" s="522" t="s">
        <v>2225</v>
      </c>
      <c r="D127" s="523"/>
      <c r="E127" s="523"/>
      <c r="F127" s="524"/>
      <c r="G127" s="552"/>
      <c r="H127" s="529"/>
      <c r="I127" s="603"/>
    </row>
    <row r="128" spans="1:9" ht="15" customHeight="1" x14ac:dyDescent="0.2">
      <c r="A128" s="660"/>
      <c r="B128" s="602"/>
      <c r="C128" s="583"/>
      <c r="D128" s="584"/>
      <c r="E128" s="584"/>
      <c r="F128" s="585"/>
      <c r="G128" s="553"/>
      <c r="H128" s="530"/>
      <c r="I128" s="604"/>
    </row>
    <row r="129" spans="1:9" ht="15" customHeight="1" x14ac:dyDescent="0.2">
      <c r="A129" s="660"/>
      <c r="B129" s="602"/>
      <c r="C129" s="525"/>
      <c r="D129" s="526"/>
      <c r="E129" s="526"/>
      <c r="F129" s="527"/>
      <c r="G129" s="554"/>
      <c r="H129" s="558"/>
      <c r="I129" s="605"/>
    </row>
    <row r="130" spans="1:9" ht="15" customHeight="1" x14ac:dyDescent="0.2">
      <c r="A130" s="660"/>
      <c r="B130" s="602"/>
      <c r="C130" s="538" t="s">
        <v>99</v>
      </c>
      <c r="D130" s="539"/>
      <c r="E130" s="539"/>
      <c r="F130" s="540"/>
      <c r="G130" s="356" t="s">
        <v>23</v>
      </c>
      <c r="H130" s="550"/>
      <c r="I130" s="596"/>
    </row>
    <row r="131" spans="1:9" ht="15" customHeight="1" x14ac:dyDescent="0.2">
      <c r="A131" s="660"/>
      <c r="B131" s="602"/>
      <c r="C131" s="541"/>
      <c r="D131" s="542"/>
      <c r="E131" s="542"/>
      <c r="F131" s="543"/>
      <c r="G131" s="356" t="s">
        <v>100</v>
      </c>
      <c r="H131" s="550"/>
      <c r="I131" s="597"/>
    </row>
    <row r="132" spans="1:9" ht="15" customHeight="1" x14ac:dyDescent="0.2">
      <c r="A132" s="660"/>
      <c r="B132" s="602"/>
      <c r="C132" s="544"/>
      <c r="D132" s="545"/>
      <c r="E132" s="545"/>
      <c r="F132" s="546"/>
      <c r="G132" s="356" t="s">
        <v>26</v>
      </c>
      <c r="H132" s="550"/>
      <c r="I132" s="598"/>
    </row>
    <row r="133" spans="1:9" ht="15" customHeight="1" x14ac:dyDescent="0.2">
      <c r="A133" s="660"/>
      <c r="B133" s="602"/>
      <c r="C133" s="538" t="s">
        <v>101</v>
      </c>
      <c r="D133" s="539"/>
      <c r="E133" s="539"/>
      <c r="F133" s="540"/>
      <c r="G133" s="356" t="s">
        <v>23</v>
      </c>
      <c r="H133" s="550"/>
      <c r="I133" s="596"/>
    </row>
    <row r="134" spans="1:9" ht="15" customHeight="1" x14ac:dyDescent="0.2">
      <c r="A134" s="660"/>
      <c r="B134" s="602"/>
      <c r="C134" s="541"/>
      <c r="D134" s="542"/>
      <c r="E134" s="542"/>
      <c r="F134" s="543"/>
      <c r="G134" s="586" t="s">
        <v>1889</v>
      </c>
      <c r="H134" s="550"/>
      <c r="I134" s="597"/>
    </row>
    <row r="135" spans="1:9" ht="15" customHeight="1" x14ac:dyDescent="0.2">
      <c r="A135" s="660"/>
      <c r="B135" s="602"/>
      <c r="C135" s="541"/>
      <c r="D135" s="542"/>
      <c r="E135" s="542"/>
      <c r="F135" s="543"/>
      <c r="G135" s="587"/>
      <c r="H135" s="550"/>
      <c r="I135" s="597"/>
    </row>
    <row r="136" spans="1:9" ht="15" customHeight="1" x14ac:dyDescent="0.2">
      <c r="A136" s="660"/>
      <c r="B136" s="602"/>
      <c r="C136" s="541"/>
      <c r="D136" s="542"/>
      <c r="E136" s="542"/>
      <c r="F136" s="543"/>
      <c r="G136" s="356" t="s">
        <v>103</v>
      </c>
      <c r="H136" s="550"/>
      <c r="I136" s="597"/>
    </row>
    <row r="137" spans="1:9" ht="15" customHeight="1" x14ac:dyDescent="0.2">
      <c r="A137" s="660"/>
      <c r="B137" s="602"/>
      <c r="C137" s="544"/>
      <c r="D137" s="545"/>
      <c r="E137" s="545"/>
      <c r="F137" s="546"/>
      <c r="G137" s="356" t="s">
        <v>26</v>
      </c>
      <c r="H137" s="550"/>
      <c r="I137" s="598"/>
    </row>
    <row r="138" spans="1:9" ht="15" customHeight="1" x14ac:dyDescent="0.2">
      <c r="A138" s="660"/>
      <c r="B138" s="602"/>
      <c r="C138" s="538" t="s">
        <v>104</v>
      </c>
      <c r="D138" s="539"/>
      <c r="E138" s="539"/>
      <c r="F138" s="540"/>
      <c r="G138" s="356" t="s">
        <v>23</v>
      </c>
      <c r="H138" s="550"/>
      <c r="I138" s="596"/>
    </row>
    <row r="139" spans="1:9" ht="15" customHeight="1" x14ac:dyDescent="0.2">
      <c r="A139" s="660"/>
      <c r="B139" s="602"/>
      <c r="C139" s="541"/>
      <c r="D139" s="542"/>
      <c r="E139" s="542"/>
      <c r="F139" s="543"/>
      <c r="G139" s="356" t="s">
        <v>2226</v>
      </c>
      <c r="H139" s="550"/>
      <c r="I139" s="597"/>
    </row>
    <row r="140" spans="1:9" ht="15" customHeight="1" x14ac:dyDescent="0.2">
      <c r="A140" s="660"/>
      <c r="B140" s="602"/>
      <c r="C140" s="544"/>
      <c r="D140" s="545"/>
      <c r="E140" s="545"/>
      <c r="F140" s="546"/>
      <c r="G140" s="356" t="s">
        <v>26</v>
      </c>
      <c r="H140" s="550"/>
      <c r="I140" s="598"/>
    </row>
    <row r="141" spans="1:9" x14ac:dyDescent="0.2">
      <c r="A141" s="660"/>
      <c r="B141" s="602"/>
      <c r="C141" s="538" t="s">
        <v>1573</v>
      </c>
      <c r="D141" s="625"/>
      <c r="E141" s="625"/>
      <c r="F141" s="626"/>
      <c r="G141" s="356" t="s">
        <v>1575</v>
      </c>
      <c r="H141" s="550"/>
      <c r="I141" s="596"/>
    </row>
    <row r="142" spans="1:9" x14ac:dyDescent="0.2">
      <c r="A142" s="660"/>
      <c r="B142" s="602"/>
      <c r="C142" s="627"/>
      <c r="D142" s="628"/>
      <c r="E142" s="628"/>
      <c r="F142" s="629"/>
      <c r="G142" s="356" t="s">
        <v>1574</v>
      </c>
      <c r="H142" s="550"/>
      <c r="I142" s="597"/>
    </row>
    <row r="143" spans="1:9" x14ac:dyDescent="0.2">
      <c r="A143" s="660"/>
      <c r="B143" s="602"/>
      <c r="C143" s="627"/>
      <c r="D143" s="628"/>
      <c r="E143" s="628"/>
      <c r="F143" s="629"/>
      <c r="G143" s="356" t="s">
        <v>106</v>
      </c>
      <c r="H143" s="550"/>
      <c r="I143" s="597"/>
    </row>
    <row r="144" spans="1:9" x14ac:dyDescent="0.2">
      <c r="A144" s="661"/>
      <c r="B144" s="587"/>
      <c r="C144" s="630"/>
      <c r="D144" s="631"/>
      <c r="E144" s="631"/>
      <c r="F144" s="632"/>
      <c r="G144" s="356" t="s">
        <v>26</v>
      </c>
      <c r="H144" s="550"/>
      <c r="I144" s="598"/>
    </row>
    <row r="145" spans="1:10" x14ac:dyDescent="0.2">
      <c r="A145" s="294"/>
      <c r="B145" s="295"/>
      <c r="C145" s="532" t="s">
        <v>107</v>
      </c>
      <c r="D145" s="533"/>
      <c r="E145" s="533"/>
      <c r="F145" s="534"/>
      <c r="G145" s="295" t="s">
        <v>72</v>
      </c>
      <c r="H145" s="32">
        <f>(H130+H133+H138+H141)/4</f>
        <v>0</v>
      </c>
      <c r="I145" s="33"/>
    </row>
    <row r="146" spans="1:10" x14ac:dyDescent="0.2">
      <c r="A146" s="520" t="s">
        <v>1257</v>
      </c>
      <c r="B146" s="521" t="s">
        <v>109</v>
      </c>
      <c r="C146" s="522" t="s">
        <v>1577</v>
      </c>
      <c r="D146" s="523"/>
      <c r="E146" s="523"/>
      <c r="F146" s="524"/>
      <c r="G146" s="552"/>
      <c r="H146" s="529"/>
      <c r="I146" s="603"/>
    </row>
    <row r="147" spans="1:10" x14ac:dyDescent="0.2">
      <c r="A147" s="520"/>
      <c r="B147" s="521"/>
      <c r="C147" s="583"/>
      <c r="D147" s="584"/>
      <c r="E147" s="584"/>
      <c r="F147" s="585"/>
      <c r="G147" s="553"/>
      <c r="H147" s="530"/>
      <c r="I147" s="604"/>
    </row>
    <row r="148" spans="1:10" x14ac:dyDescent="0.2">
      <c r="A148" s="520"/>
      <c r="B148" s="521"/>
      <c r="C148" s="525"/>
      <c r="D148" s="526"/>
      <c r="E148" s="526"/>
      <c r="F148" s="527"/>
      <c r="G148" s="554"/>
      <c r="H148" s="558"/>
      <c r="I148" s="605"/>
    </row>
    <row r="149" spans="1:10" x14ac:dyDescent="0.2">
      <c r="A149" s="520"/>
      <c r="B149" s="521"/>
      <c r="C149" s="633" t="s">
        <v>1579</v>
      </c>
      <c r="D149" s="646"/>
      <c r="E149" s="646"/>
      <c r="F149" s="647"/>
      <c r="G149" s="356" t="s">
        <v>23</v>
      </c>
      <c r="H149" s="550"/>
      <c r="I149" s="551"/>
    </row>
    <row r="150" spans="1:10" ht="30" x14ac:dyDescent="0.2">
      <c r="A150" s="520"/>
      <c r="B150" s="521"/>
      <c r="C150" s="648"/>
      <c r="D150" s="649"/>
      <c r="E150" s="649"/>
      <c r="F150" s="650"/>
      <c r="G150" s="346" t="s">
        <v>1578</v>
      </c>
      <c r="H150" s="550"/>
      <c r="I150" s="551"/>
    </row>
    <row r="151" spans="1:10" x14ac:dyDescent="0.2">
      <c r="A151" s="520"/>
      <c r="B151" s="521"/>
      <c r="C151" s="651"/>
      <c r="D151" s="652"/>
      <c r="E151" s="652"/>
      <c r="F151" s="653"/>
      <c r="G151" s="356" t="s">
        <v>26</v>
      </c>
      <c r="H151" s="550"/>
      <c r="I151" s="551"/>
    </row>
    <row r="152" spans="1:10" x14ac:dyDescent="0.2">
      <c r="A152" s="520"/>
      <c r="B152" s="521"/>
      <c r="C152" s="538" t="s">
        <v>2227</v>
      </c>
      <c r="D152" s="539"/>
      <c r="E152" s="539"/>
      <c r="F152" s="540"/>
      <c r="G152" s="586" t="s">
        <v>110</v>
      </c>
      <c r="H152" s="588"/>
      <c r="I152" s="551"/>
    </row>
    <row r="153" spans="1:10" x14ac:dyDescent="0.2">
      <c r="A153" s="520"/>
      <c r="B153" s="521"/>
      <c r="C153" s="541"/>
      <c r="D153" s="542"/>
      <c r="E153" s="542"/>
      <c r="F153" s="543"/>
      <c r="G153" s="587"/>
      <c r="H153" s="589"/>
      <c r="I153" s="551"/>
    </row>
    <row r="154" spans="1:10" x14ac:dyDescent="0.2">
      <c r="A154" s="520"/>
      <c r="B154" s="521"/>
      <c r="C154" s="541"/>
      <c r="D154" s="542"/>
      <c r="E154" s="542"/>
      <c r="F154" s="543"/>
      <c r="G154" s="356" t="s">
        <v>1580</v>
      </c>
      <c r="H154" s="589"/>
      <c r="I154" s="551"/>
    </row>
    <row r="155" spans="1:10" x14ac:dyDescent="0.2">
      <c r="A155" s="520"/>
      <c r="B155" s="521"/>
      <c r="C155" s="544"/>
      <c r="D155" s="545"/>
      <c r="E155" s="545"/>
      <c r="F155" s="546"/>
      <c r="G155" s="356" t="s">
        <v>26</v>
      </c>
      <c r="H155" s="589"/>
      <c r="I155" s="551"/>
      <c r="J155" s="658"/>
    </row>
    <row r="156" spans="1:10" x14ac:dyDescent="0.2">
      <c r="A156" s="520"/>
      <c r="B156" s="521"/>
      <c r="C156" s="654" t="s">
        <v>112</v>
      </c>
      <c r="D156" s="619" t="s">
        <v>113</v>
      </c>
      <c r="E156" s="619"/>
      <c r="F156" s="619"/>
      <c r="G156" s="356" t="s">
        <v>29</v>
      </c>
      <c r="H156" s="352"/>
      <c r="I156" s="591"/>
      <c r="J156" s="658"/>
    </row>
    <row r="157" spans="1:10" x14ac:dyDescent="0.2">
      <c r="A157" s="520"/>
      <c r="B157" s="521"/>
      <c r="C157" s="654"/>
      <c r="D157" s="655" t="s">
        <v>1533</v>
      </c>
      <c r="E157" s="656"/>
      <c r="F157" s="657"/>
      <c r="G157" s="356" t="s">
        <v>29</v>
      </c>
      <c r="H157" s="352"/>
      <c r="I157" s="592"/>
      <c r="J157" s="658"/>
    </row>
    <row r="158" spans="1:10" x14ac:dyDescent="0.2">
      <c r="A158" s="520"/>
      <c r="B158" s="521"/>
      <c r="C158" s="654"/>
      <c r="D158" s="619" t="s">
        <v>114</v>
      </c>
      <c r="E158" s="619"/>
      <c r="F158" s="619"/>
      <c r="G158" s="356" t="s">
        <v>29</v>
      </c>
      <c r="H158" s="352"/>
      <c r="I158" s="592"/>
      <c r="J158" s="38"/>
    </row>
    <row r="159" spans="1:10" ht="14.5" customHeight="1" x14ac:dyDescent="0.2">
      <c r="A159" s="520"/>
      <c r="B159" s="521"/>
      <c r="C159" s="654"/>
      <c r="D159" s="619" t="s">
        <v>115</v>
      </c>
      <c r="E159" s="619"/>
      <c r="F159" s="619"/>
      <c r="G159" s="356" t="s">
        <v>116</v>
      </c>
      <c r="H159" s="352"/>
      <c r="I159" s="593"/>
    </row>
    <row r="160" spans="1:10" x14ac:dyDescent="0.2">
      <c r="A160" s="294"/>
      <c r="B160" s="295"/>
      <c r="C160" s="532" t="s">
        <v>117</v>
      </c>
      <c r="D160" s="533"/>
      <c r="E160" s="533"/>
      <c r="F160" s="534"/>
      <c r="G160" s="295" t="s">
        <v>38</v>
      </c>
      <c r="H160" s="32">
        <f>SUM(H149:H159)/3</f>
        <v>0</v>
      </c>
      <c r="I160" s="33"/>
    </row>
    <row r="161" spans="1:10" x14ac:dyDescent="0.2">
      <c r="A161" s="520" t="s">
        <v>1260</v>
      </c>
      <c r="B161" s="521" t="s">
        <v>1583</v>
      </c>
      <c r="C161" s="522" t="s">
        <v>1581</v>
      </c>
      <c r="D161" s="523"/>
      <c r="E161" s="523"/>
      <c r="F161" s="524"/>
      <c r="G161" s="552"/>
      <c r="H161" s="529"/>
      <c r="I161" s="603"/>
    </row>
    <row r="162" spans="1:10" x14ac:dyDescent="0.2">
      <c r="A162" s="520"/>
      <c r="B162" s="521"/>
      <c r="C162" s="583"/>
      <c r="D162" s="584"/>
      <c r="E162" s="584"/>
      <c r="F162" s="585"/>
      <c r="G162" s="553"/>
      <c r="H162" s="530"/>
      <c r="I162" s="604"/>
    </row>
    <row r="163" spans="1:10" x14ac:dyDescent="0.2">
      <c r="A163" s="520"/>
      <c r="B163" s="521"/>
      <c r="C163" s="525"/>
      <c r="D163" s="526"/>
      <c r="E163" s="526"/>
      <c r="F163" s="527"/>
      <c r="G163" s="554"/>
      <c r="H163" s="558"/>
      <c r="I163" s="605"/>
    </row>
    <row r="164" spans="1:10" ht="16" x14ac:dyDescent="0.2">
      <c r="A164" s="520"/>
      <c r="B164" s="521"/>
      <c r="C164" s="538" t="s">
        <v>120</v>
      </c>
      <c r="D164" s="539"/>
      <c r="E164" s="540"/>
      <c r="F164" s="355" t="s">
        <v>121</v>
      </c>
      <c r="G164" s="356" t="s">
        <v>23</v>
      </c>
      <c r="H164" s="550"/>
      <c r="I164" s="606"/>
    </row>
    <row r="165" spans="1:10" x14ac:dyDescent="0.2">
      <c r="A165" s="520"/>
      <c r="B165" s="521"/>
      <c r="C165" s="541"/>
      <c r="D165" s="542"/>
      <c r="E165" s="543"/>
      <c r="F165" s="355" t="s">
        <v>122</v>
      </c>
      <c r="G165" s="356" t="s">
        <v>79</v>
      </c>
      <c r="H165" s="550"/>
      <c r="I165" s="606"/>
    </row>
    <row r="166" spans="1:10" ht="15" customHeight="1" x14ac:dyDescent="0.2">
      <c r="A166" s="520"/>
      <c r="B166" s="521"/>
      <c r="C166" s="541"/>
      <c r="D166" s="542"/>
      <c r="E166" s="543"/>
      <c r="F166" s="355" t="s">
        <v>123</v>
      </c>
      <c r="G166" s="356" t="s">
        <v>48</v>
      </c>
      <c r="H166" s="550"/>
      <c r="I166" s="606"/>
      <c r="J166" s="36"/>
    </row>
    <row r="167" spans="1:10" x14ac:dyDescent="0.2">
      <c r="A167" s="520"/>
      <c r="B167" s="521"/>
      <c r="C167" s="541"/>
      <c r="D167" s="542"/>
      <c r="E167" s="543"/>
      <c r="F167" s="355" t="s">
        <v>124</v>
      </c>
      <c r="G167" s="356" t="s">
        <v>29</v>
      </c>
      <c r="H167" s="550"/>
      <c r="I167" s="606"/>
      <c r="J167" s="36"/>
    </row>
    <row r="168" spans="1:10" x14ac:dyDescent="0.2">
      <c r="A168" s="520"/>
      <c r="B168" s="521"/>
      <c r="C168" s="544"/>
      <c r="D168" s="545"/>
      <c r="E168" s="546"/>
      <c r="F168" s="355" t="s">
        <v>125</v>
      </c>
      <c r="G168" s="356" t="s">
        <v>51</v>
      </c>
      <c r="H168" s="550"/>
      <c r="I168" s="606"/>
      <c r="J168" s="36"/>
    </row>
    <row r="169" spans="1:10" x14ac:dyDescent="0.2">
      <c r="A169" s="520"/>
      <c r="B169" s="521"/>
      <c r="C169" s="538" t="s">
        <v>1582</v>
      </c>
      <c r="D169" s="539"/>
      <c r="E169" s="540"/>
      <c r="F169" s="355" t="s">
        <v>127</v>
      </c>
      <c r="G169" s="356" t="s">
        <v>23</v>
      </c>
      <c r="H169" s="550"/>
      <c r="I169" s="606"/>
    </row>
    <row r="170" spans="1:10" x14ac:dyDescent="0.2">
      <c r="A170" s="520"/>
      <c r="B170" s="521"/>
      <c r="C170" s="541"/>
      <c r="D170" s="542"/>
      <c r="E170" s="543"/>
      <c r="F170" s="355" t="s">
        <v>122</v>
      </c>
      <c r="G170" s="356" t="s">
        <v>79</v>
      </c>
      <c r="H170" s="550"/>
      <c r="I170" s="606"/>
    </row>
    <row r="171" spans="1:10" x14ac:dyDescent="0.2">
      <c r="A171" s="520"/>
      <c r="B171" s="521"/>
      <c r="C171" s="541"/>
      <c r="D171" s="542"/>
      <c r="E171" s="543"/>
      <c r="F171" s="355" t="s">
        <v>123</v>
      </c>
      <c r="G171" s="356" t="s">
        <v>48</v>
      </c>
      <c r="H171" s="550"/>
      <c r="I171" s="606"/>
    </row>
    <row r="172" spans="1:10" x14ac:dyDescent="0.2">
      <c r="A172" s="520"/>
      <c r="B172" s="521"/>
      <c r="C172" s="541"/>
      <c r="D172" s="542"/>
      <c r="E172" s="543"/>
      <c r="F172" s="355" t="s">
        <v>124</v>
      </c>
      <c r="G172" s="356" t="s">
        <v>29</v>
      </c>
      <c r="H172" s="550"/>
      <c r="I172" s="606"/>
    </row>
    <row r="173" spans="1:10" x14ac:dyDescent="0.2">
      <c r="A173" s="520"/>
      <c r="B173" s="521"/>
      <c r="C173" s="544"/>
      <c r="D173" s="545"/>
      <c r="E173" s="546"/>
      <c r="F173" s="355" t="s">
        <v>125</v>
      </c>
      <c r="G173" s="356" t="s">
        <v>51</v>
      </c>
      <c r="H173" s="550"/>
      <c r="I173" s="606"/>
    </row>
    <row r="174" spans="1:10" x14ac:dyDescent="0.2">
      <c r="A174" s="520"/>
      <c r="B174" s="521"/>
      <c r="C174" s="538" t="s">
        <v>1584</v>
      </c>
      <c r="D174" s="539"/>
      <c r="E174" s="539"/>
      <c r="F174" s="540"/>
      <c r="G174" s="356" t="s">
        <v>23</v>
      </c>
      <c r="H174" s="550"/>
      <c r="I174" s="551"/>
    </row>
    <row r="175" spans="1:10" ht="60" x14ac:dyDescent="0.2">
      <c r="A175" s="520"/>
      <c r="B175" s="521"/>
      <c r="C175" s="541"/>
      <c r="D175" s="542"/>
      <c r="E175" s="542"/>
      <c r="F175" s="543"/>
      <c r="G175" s="356" t="s">
        <v>1962</v>
      </c>
      <c r="H175" s="550"/>
      <c r="I175" s="551"/>
    </row>
    <row r="176" spans="1:10" ht="45" x14ac:dyDescent="0.2">
      <c r="A176" s="520"/>
      <c r="B176" s="521"/>
      <c r="C176" s="541"/>
      <c r="D176" s="542"/>
      <c r="E176" s="542"/>
      <c r="F176" s="543"/>
      <c r="G176" s="356" t="s">
        <v>2228</v>
      </c>
      <c r="H176" s="550"/>
      <c r="I176" s="551"/>
    </row>
    <row r="177" spans="1:9" ht="59" customHeight="1" x14ac:dyDescent="0.2">
      <c r="A177" s="520"/>
      <c r="B177" s="521"/>
      <c r="C177" s="541"/>
      <c r="D177" s="542"/>
      <c r="E177" s="542"/>
      <c r="F177" s="543"/>
      <c r="G177" s="356" t="s">
        <v>2229</v>
      </c>
      <c r="H177" s="550"/>
      <c r="I177" s="551"/>
    </row>
    <row r="178" spans="1:9" x14ac:dyDescent="0.2">
      <c r="A178" s="520"/>
      <c r="B178" s="521"/>
      <c r="C178" s="544"/>
      <c r="D178" s="545"/>
      <c r="E178" s="545"/>
      <c r="F178" s="546"/>
      <c r="G178" s="356" t="s">
        <v>26</v>
      </c>
      <c r="H178" s="550"/>
      <c r="I178" s="551"/>
    </row>
    <row r="179" spans="1:9" x14ac:dyDescent="0.2">
      <c r="A179" s="520"/>
      <c r="B179" s="521"/>
      <c r="C179" s="538" t="s">
        <v>1585</v>
      </c>
      <c r="D179" s="539"/>
      <c r="E179" s="539"/>
      <c r="F179" s="540"/>
      <c r="G179" s="356" t="s">
        <v>23</v>
      </c>
      <c r="H179" s="550"/>
      <c r="I179" s="551"/>
    </row>
    <row r="180" spans="1:9" ht="60" x14ac:dyDescent="0.2">
      <c r="A180" s="520"/>
      <c r="B180" s="521"/>
      <c r="C180" s="541"/>
      <c r="D180" s="542"/>
      <c r="E180" s="542"/>
      <c r="F180" s="543"/>
      <c r="G180" s="356" t="s">
        <v>1963</v>
      </c>
      <c r="H180" s="550"/>
      <c r="I180" s="551"/>
    </row>
    <row r="181" spans="1:9" ht="51" customHeight="1" x14ac:dyDescent="0.2">
      <c r="A181" s="520"/>
      <c r="B181" s="521"/>
      <c r="C181" s="541"/>
      <c r="D181" s="542"/>
      <c r="E181" s="542"/>
      <c r="F181" s="543"/>
      <c r="G181" s="356" t="s">
        <v>1964</v>
      </c>
      <c r="H181" s="550"/>
      <c r="I181" s="551"/>
    </row>
    <row r="182" spans="1:9" ht="60" x14ac:dyDescent="0.2">
      <c r="A182" s="520"/>
      <c r="B182" s="521"/>
      <c r="C182" s="541"/>
      <c r="D182" s="542"/>
      <c r="E182" s="542"/>
      <c r="F182" s="543"/>
      <c r="G182" s="356" t="s">
        <v>2067</v>
      </c>
      <c r="H182" s="550"/>
      <c r="I182" s="551"/>
    </row>
    <row r="183" spans="1:9" x14ac:dyDescent="0.2">
      <c r="A183" s="520"/>
      <c r="B183" s="521"/>
      <c r="C183" s="544"/>
      <c r="D183" s="545"/>
      <c r="E183" s="545"/>
      <c r="F183" s="546"/>
      <c r="G183" s="356" t="s">
        <v>26</v>
      </c>
      <c r="H183" s="550"/>
      <c r="I183" s="551"/>
    </row>
    <row r="184" spans="1:9" x14ac:dyDescent="0.2">
      <c r="A184" s="294"/>
      <c r="B184" s="295"/>
      <c r="C184" s="532" t="s">
        <v>132</v>
      </c>
      <c r="D184" s="533"/>
      <c r="E184" s="533"/>
      <c r="F184" s="534"/>
      <c r="G184" s="295" t="s">
        <v>72</v>
      </c>
      <c r="H184" s="32">
        <f>(H164+H169+H174+H179)/4</f>
        <v>0</v>
      </c>
      <c r="I184" s="33"/>
    </row>
    <row r="185" spans="1:9" x14ac:dyDescent="0.2">
      <c r="A185" s="520" t="s">
        <v>1264</v>
      </c>
      <c r="B185" s="521" t="s">
        <v>1586</v>
      </c>
      <c r="C185" s="522" t="s">
        <v>134</v>
      </c>
      <c r="D185" s="523"/>
      <c r="E185" s="523"/>
      <c r="F185" s="524"/>
      <c r="G185" s="552"/>
      <c r="H185" s="529"/>
      <c r="I185" s="603"/>
    </row>
    <row r="186" spans="1:9" ht="15" customHeight="1" x14ac:dyDescent="0.2">
      <c r="A186" s="520"/>
      <c r="B186" s="521"/>
      <c r="C186" s="583"/>
      <c r="D186" s="584"/>
      <c r="E186" s="584"/>
      <c r="F186" s="585"/>
      <c r="G186" s="553"/>
      <c r="H186" s="530"/>
      <c r="I186" s="604"/>
    </row>
    <row r="187" spans="1:9" x14ac:dyDescent="0.2">
      <c r="A187" s="520"/>
      <c r="B187" s="521"/>
      <c r="C187" s="525"/>
      <c r="D187" s="526"/>
      <c r="E187" s="526"/>
      <c r="F187" s="527"/>
      <c r="G187" s="554"/>
      <c r="H187" s="558"/>
      <c r="I187" s="605"/>
    </row>
    <row r="188" spans="1:9" x14ac:dyDescent="0.2">
      <c r="A188" s="520"/>
      <c r="B188" s="521"/>
      <c r="C188" s="538" t="s">
        <v>135</v>
      </c>
      <c r="D188" s="539"/>
      <c r="E188" s="539"/>
      <c r="F188" s="540"/>
      <c r="G188" s="356" t="s">
        <v>23</v>
      </c>
      <c r="H188" s="550"/>
      <c r="I188" s="551"/>
    </row>
    <row r="189" spans="1:9" x14ac:dyDescent="0.2">
      <c r="A189" s="520"/>
      <c r="B189" s="521"/>
      <c r="C189" s="541"/>
      <c r="D189" s="542"/>
      <c r="E189" s="542"/>
      <c r="F189" s="543"/>
      <c r="G189" s="356" t="s">
        <v>67</v>
      </c>
      <c r="H189" s="550"/>
      <c r="I189" s="551"/>
    </row>
    <row r="190" spans="1:9" x14ac:dyDescent="0.2">
      <c r="A190" s="520"/>
      <c r="B190" s="521"/>
      <c r="C190" s="544"/>
      <c r="D190" s="545"/>
      <c r="E190" s="545"/>
      <c r="F190" s="546"/>
      <c r="G190" s="356" t="s">
        <v>26</v>
      </c>
      <c r="H190" s="550"/>
      <c r="I190" s="551"/>
    </row>
    <row r="191" spans="1:9" ht="15" customHeight="1" x14ac:dyDescent="0.2">
      <c r="A191" s="520"/>
      <c r="B191" s="521"/>
      <c r="C191" s="538" t="s">
        <v>136</v>
      </c>
      <c r="D191" s="539"/>
      <c r="E191" s="539"/>
      <c r="F191" s="540"/>
      <c r="G191" s="356" t="s">
        <v>23</v>
      </c>
      <c r="H191" s="550"/>
      <c r="I191" s="551"/>
    </row>
    <row r="192" spans="1:9" ht="41.5" customHeight="1" x14ac:dyDescent="0.2">
      <c r="A192" s="520"/>
      <c r="B192" s="521"/>
      <c r="C192" s="541"/>
      <c r="D192" s="542"/>
      <c r="E192" s="542"/>
      <c r="F192" s="543"/>
      <c r="G192" s="356" t="s">
        <v>137</v>
      </c>
      <c r="H192" s="550"/>
      <c r="I192" s="551"/>
    </row>
    <row r="193" spans="1:9" ht="57" customHeight="1" x14ac:dyDescent="0.2">
      <c r="A193" s="520"/>
      <c r="B193" s="521"/>
      <c r="C193" s="544"/>
      <c r="D193" s="545"/>
      <c r="E193" s="545"/>
      <c r="F193" s="546"/>
      <c r="G193" s="356" t="s">
        <v>26</v>
      </c>
      <c r="H193" s="550"/>
      <c r="I193" s="551"/>
    </row>
    <row r="194" spans="1:9" ht="57" customHeight="1" x14ac:dyDescent="0.2">
      <c r="A194" s="520"/>
      <c r="B194" s="521"/>
      <c r="C194" s="645" t="s">
        <v>1588</v>
      </c>
      <c r="D194" s="625"/>
      <c r="E194" s="625"/>
      <c r="F194" s="626"/>
      <c r="G194" s="356" t="s">
        <v>23</v>
      </c>
      <c r="H194" s="550"/>
      <c r="I194" s="591"/>
    </row>
    <row r="195" spans="1:9" x14ac:dyDescent="0.2">
      <c r="A195" s="520"/>
      <c r="B195" s="521"/>
      <c r="C195" s="627"/>
      <c r="D195" s="628"/>
      <c r="E195" s="628"/>
      <c r="F195" s="629"/>
      <c r="G195" s="356" t="s">
        <v>137</v>
      </c>
      <c r="H195" s="550"/>
      <c r="I195" s="592"/>
    </row>
    <row r="196" spans="1:9" ht="15" customHeight="1" x14ac:dyDescent="0.2">
      <c r="A196" s="520"/>
      <c r="B196" s="521"/>
      <c r="C196" s="630"/>
      <c r="D196" s="631"/>
      <c r="E196" s="631"/>
      <c r="F196" s="632"/>
      <c r="G196" s="356" t="s">
        <v>26</v>
      </c>
      <c r="H196" s="550"/>
      <c r="I196" s="593"/>
    </row>
    <row r="197" spans="1:9" x14ac:dyDescent="0.2">
      <c r="A197" s="520"/>
      <c r="B197" s="521"/>
      <c r="C197" s="538" t="s">
        <v>1587</v>
      </c>
      <c r="D197" s="539"/>
      <c r="E197" s="539"/>
      <c r="F197" s="540"/>
      <c r="G197" s="356" t="s">
        <v>23</v>
      </c>
      <c r="H197" s="550"/>
      <c r="I197" s="551"/>
    </row>
    <row r="198" spans="1:9" x14ac:dyDescent="0.2">
      <c r="A198" s="520"/>
      <c r="B198" s="521"/>
      <c r="C198" s="541"/>
      <c r="D198" s="542"/>
      <c r="E198" s="542"/>
      <c r="F198" s="543"/>
      <c r="G198" s="356" t="s">
        <v>139</v>
      </c>
      <c r="H198" s="550"/>
      <c r="I198" s="551"/>
    </row>
    <row r="199" spans="1:9" x14ac:dyDescent="0.2">
      <c r="A199" s="520"/>
      <c r="B199" s="521"/>
      <c r="C199" s="544"/>
      <c r="D199" s="545"/>
      <c r="E199" s="545"/>
      <c r="F199" s="546"/>
      <c r="G199" s="356" t="s">
        <v>26</v>
      </c>
      <c r="H199" s="550"/>
      <c r="I199" s="551"/>
    </row>
    <row r="200" spans="1:9" x14ac:dyDescent="0.2">
      <c r="A200" s="294"/>
      <c r="B200" s="295"/>
      <c r="C200" s="532" t="s">
        <v>140</v>
      </c>
      <c r="D200" s="533"/>
      <c r="E200" s="533"/>
      <c r="F200" s="534"/>
      <c r="G200" s="295" t="s">
        <v>72</v>
      </c>
      <c r="H200" s="32">
        <f>(H188+H191+H197+H194)/4</f>
        <v>0</v>
      </c>
      <c r="I200" s="33"/>
    </row>
    <row r="201" spans="1:9" ht="15" customHeight="1" x14ac:dyDescent="0.2">
      <c r="A201" s="520" t="s">
        <v>1266</v>
      </c>
      <c r="B201" s="521" t="s">
        <v>1589</v>
      </c>
      <c r="C201" s="522" t="s">
        <v>143</v>
      </c>
      <c r="D201" s="523"/>
      <c r="E201" s="523"/>
      <c r="F201" s="524"/>
      <c r="G201" s="552"/>
      <c r="H201" s="529"/>
      <c r="I201" s="603"/>
    </row>
    <row r="202" spans="1:9" x14ac:dyDescent="0.2">
      <c r="A202" s="520"/>
      <c r="B202" s="521"/>
      <c r="C202" s="583"/>
      <c r="D202" s="584"/>
      <c r="E202" s="584"/>
      <c r="F202" s="585"/>
      <c r="G202" s="553"/>
      <c r="H202" s="530"/>
      <c r="I202" s="604"/>
    </row>
    <row r="203" spans="1:9" x14ac:dyDescent="0.2">
      <c r="A203" s="520"/>
      <c r="B203" s="521"/>
      <c r="C203" s="525"/>
      <c r="D203" s="526"/>
      <c r="E203" s="526"/>
      <c r="F203" s="527"/>
      <c r="G203" s="554"/>
      <c r="H203" s="558"/>
      <c r="I203" s="605"/>
    </row>
    <row r="204" spans="1:9" x14ac:dyDescent="0.2">
      <c r="A204" s="520"/>
      <c r="B204" s="521"/>
      <c r="C204" s="538" t="s">
        <v>2230</v>
      </c>
      <c r="D204" s="539"/>
      <c r="E204" s="539"/>
      <c r="F204" s="540"/>
      <c r="G204" s="356" t="s">
        <v>23</v>
      </c>
      <c r="H204" s="550"/>
      <c r="I204" s="551"/>
    </row>
    <row r="205" spans="1:9" ht="33" customHeight="1" x14ac:dyDescent="0.2">
      <c r="A205" s="520"/>
      <c r="B205" s="521"/>
      <c r="C205" s="541"/>
      <c r="D205" s="542"/>
      <c r="E205" s="542"/>
      <c r="F205" s="543"/>
      <c r="G205" s="356" t="s">
        <v>1534</v>
      </c>
      <c r="H205" s="550"/>
      <c r="I205" s="551"/>
    </row>
    <row r="206" spans="1:9" x14ac:dyDescent="0.2">
      <c r="A206" s="520"/>
      <c r="B206" s="521"/>
      <c r="C206" s="541"/>
      <c r="D206" s="542"/>
      <c r="E206" s="542"/>
      <c r="F206" s="543"/>
      <c r="G206" s="356" t="s">
        <v>144</v>
      </c>
      <c r="H206" s="550"/>
      <c r="I206" s="551"/>
    </row>
    <row r="207" spans="1:9" x14ac:dyDescent="0.2">
      <c r="A207" s="520"/>
      <c r="B207" s="521"/>
      <c r="C207" s="541"/>
      <c r="D207" s="542"/>
      <c r="E207" s="542"/>
      <c r="F207" s="543"/>
      <c r="G207" s="356" t="s">
        <v>131</v>
      </c>
      <c r="H207" s="550"/>
      <c r="I207" s="551"/>
    </row>
    <row r="208" spans="1:9" ht="15" customHeight="1" x14ac:dyDescent="0.2">
      <c r="A208" s="520"/>
      <c r="B208" s="521"/>
      <c r="C208" s="544"/>
      <c r="D208" s="545"/>
      <c r="E208" s="545"/>
      <c r="F208" s="546"/>
      <c r="G208" s="356" t="s">
        <v>26</v>
      </c>
      <c r="H208" s="550"/>
      <c r="I208" s="551"/>
    </row>
    <row r="209" spans="1:9" x14ac:dyDescent="0.2">
      <c r="A209" s="520"/>
      <c r="B209" s="521"/>
      <c r="C209" s="538" t="s">
        <v>145</v>
      </c>
      <c r="D209" s="539"/>
      <c r="E209" s="539"/>
      <c r="F209" s="540"/>
      <c r="G209" s="356" t="s">
        <v>23</v>
      </c>
      <c r="H209" s="550"/>
      <c r="I209" s="551"/>
    </row>
    <row r="210" spans="1:9" x14ac:dyDescent="0.2">
      <c r="A210" s="520"/>
      <c r="B210" s="521"/>
      <c r="C210" s="541"/>
      <c r="D210" s="542"/>
      <c r="E210" s="542"/>
      <c r="F210" s="543"/>
      <c r="G210" s="356" t="s">
        <v>146</v>
      </c>
      <c r="H210" s="550"/>
      <c r="I210" s="551"/>
    </row>
    <row r="211" spans="1:9" x14ac:dyDescent="0.2">
      <c r="A211" s="520"/>
      <c r="B211" s="521"/>
      <c r="C211" s="544"/>
      <c r="D211" s="545"/>
      <c r="E211" s="545"/>
      <c r="F211" s="546"/>
      <c r="G211" s="356" t="s">
        <v>26</v>
      </c>
      <c r="H211" s="550"/>
      <c r="I211" s="551"/>
    </row>
    <row r="212" spans="1:9" x14ac:dyDescent="0.2">
      <c r="A212" s="520"/>
      <c r="B212" s="521"/>
      <c r="C212" s="538" t="s">
        <v>1535</v>
      </c>
      <c r="D212" s="625"/>
      <c r="E212" s="625"/>
      <c r="F212" s="626"/>
      <c r="G212" s="356" t="s">
        <v>23</v>
      </c>
      <c r="H212" s="550"/>
      <c r="I212" s="596"/>
    </row>
    <row r="213" spans="1:9" x14ac:dyDescent="0.2">
      <c r="A213" s="520"/>
      <c r="B213" s="521"/>
      <c r="C213" s="541"/>
      <c r="D213" s="628"/>
      <c r="E213" s="628"/>
      <c r="F213" s="629"/>
      <c r="G213" s="356" t="s">
        <v>1590</v>
      </c>
      <c r="H213" s="550"/>
      <c r="I213" s="597"/>
    </row>
    <row r="214" spans="1:9" ht="15" customHeight="1" x14ac:dyDescent="0.2">
      <c r="A214" s="520"/>
      <c r="B214" s="521"/>
      <c r="C214" s="630"/>
      <c r="D214" s="631"/>
      <c r="E214" s="631"/>
      <c r="F214" s="632"/>
      <c r="G214" s="356" t="s">
        <v>26</v>
      </c>
      <c r="H214" s="550"/>
      <c r="I214" s="598"/>
    </row>
    <row r="215" spans="1:9" x14ac:dyDescent="0.2">
      <c r="A215" s="520"/>
      <c r="B215" s="521"/>
      <c r="C215" s="538" t="s">
        <v>2231</v>
      </c>
      <c r="D215" s="539"/>
      <c r="E215" s="539"/>
      <c r="F215" s="540"/>
      <c r="G215" s="356" t="s">
        <v>23</v>
      </c>
      <c r="H215" s="550"/>
      <c r="I215" s="551"/>
    </row>
    <row r="216" spans="1:9" x14ac:dyDescent="0.2">
      <c r="A216" s="520"/>
      <c r="B216" s="521"/>
      <c r="C216" s="541"/>
      <c r="D216" s="542"/>
      <c r="E216" s="542"/>
      <c r="F216" s="543"/>
      <c r="G216" s="356" t="s">
        <v>144</v>
      </c>
      <c r="H216" s="550"/>
      <c r="I216" s="551"/>
    </row>
    <row r="217" spans="1:9" x14ac:dyDescent="0.2">
      <c r="A217" s="520"/>
      <c r="B217" s="521"/>
      <c r="C217" s="541"/>
      <c r="D217" s="542"/>
      <c r="E217" s="542"/>
      <c r="F217" s="543"/>
      <c r="G217" s="356" t="s">
        <v>131</v>
      </c>
      <c r="H217" s="550"/>
      <c r="I217" s="551"/>
    </row>
    <row r="218" spans="1:9" x14ac:dyDescent="0.2">
      <c r="A218" s="520"/>
      <c r="B218" s="521"/>
      <c r="C218" s="544"/>
      <c r="D218" s="545"/>
      <c r="E218" s="545"/>
      <c r="F218" s="546"/>
      <c r="G218" s="356" t="s">
        <v>26</v>
      </c>
      <c r="H218" s="550"/>
      <c r="I218" s="551"/>
    </row>
    <row r="219" spans="1:9" x14ac:dyDescent="0.2">
      <c r="A219" s="294"/>
      <c r="B219" s="295"/>
      <c r="C219" s="532" t="s">
        <v>147</v>
      </c>
      <c r="D219" s="533"/>
      <c r="E219" s="533"/>
      <c r="F219" s="534"/>
      <c r="G219" s="295" t="s">
        <v>38</v>
      </c>
      <c r="H219" s="32">
        <f>(H204+H209+H215)/3</f>
        <v>0</v>
      </c>
      <c r="I219" s="33"/>
    </row>
    <row r="220" spans="1:9" x14ac:dyDescent="0.2">
      <c r="A220" s="607" t="s">
        <v>148</v>
      </c>
      <c r="B220" s="608"/>
      <c r="C220" s="608"/>
      <c r="D220" s="608"/>
      <c r="E220" s="608"/>
      <c r="F220" s="608"/>
      <c r="G220" s="613"/>
      <c r="H220" s="639"/>
      <c r="I220" s="616"/>
    </row>
    <row r="221" spans="1:9" ht="15" customHeight="1" x14ac:dyDescent="0.2">
      <c r="A221" s="609"/>
      <c r="B221" s="610"/>
      <c r="C221" s="610"/>
      <c r="D221" s="610"/>
      <c r="E221" s="610"/>
      <c r="F221" s="610"/>
      <c r="G221" s="614"/>
      <c r="H221" s="640"/>
      <c r="I221" s="617"/>
    </row>
    <row r="222" spans="1:9" ht="29" customHeight="1" x14ac:dyDescent="0.2">
      <c r="A222" s="611"/>
      <c r="B222" s="612"/>
      <c r="C222" s="612"/>
      <c r="D222" s="612"/>
      <c r="E222" s="612"/>
      <c r="F222" s="612"/>
      <c r="G222" s="615"/>
      <c r="H222" s="641"/>
      <c r="I222" s="618"/>
    </row>
    <row r="223" spans="1:9" x14ac:dyDescent="0.2">
      <c r="A223" s="520" t="s">
        <v>1965</v>
      </c>
      <c r="B223" s="521" t="s">
        <v>2199</v>
      </c>
      <c r="C223" s="522" t="s">
        <v>2232</v>
      </c>
      <c r="D223" s="523"/>
      <c r="E223" s="523"/>
      <c r="F223" s="524"/>
      <c r="G223" s="552"/>
      <c r="H223" s="529"/>
      <c r="I223" s="603"/>
    </row>
    <row r="224" spans="1:9" x14ac:dyDescent="0.2">
      <c r="A224" s="520"/>
      <c r="B224" s="521"/>
      <c r="C224" s="525"/>
      <c r="D224" s="526"/>
      <c r="E224" s="526"/>
      <c r="F224" s="527"/>
      <c r="G224" s="554"/>
      <c r="H224" s="558"/>
      <c r="I224" s="605"/>
    </row>
    <row r="225" spans="1:9" x14ac:dyDescent="0.2">
      <c r="A225" s="520"/>
      <c r="B225" s="521"/>
      <c r="C225" s="633" t="s">
        <v>1591</v>
      </c>
      <c r="D225" s="634"/>
      <c r="E225" s="634"/>
      <c r="F225" s="635"/>
      <c r="G225" s="355" t="s">
        <v>23</v>
      </c>
      <c r="H225" s="550"/>
      <c r="I225" s="642"/>
    </row>
    <row r="226" spans="1:9" ht="15" customHeight="1" x14ac:dyDescent="0.2">
      <c r="A226" s="520"/>
      <c r="B226" s="521"/>
      <c r="C226" s="636"/>
      <c r="D226" s="637"/>
      <c r="E226" s="637"/>
      <c r="F226" s="638"/>
      <c r="G226" s="1" t="s">
        <v>1536</v>
      </c>
      <c r="H226" s="550"/>
      <c r="I226" s="643"/>
    </row>
    <row r="227" spans="1:9" x14ac:dyDescent="0.2">
      <c r="A227" s="520"/>
      <c r="B227" s="521"/>
      <c r="C227" s="636"/>
      <c r="D227" s="637"/>
      <c r="E227" s="637"/>
      <c r="F227" s="638"/>
      <c r="G227" s="355" t="s">
        <v>1537</v>
      </c>
      <c r="H227" s="550"/>
      <c r="I227" s="643"/>
    </row>
    <row r="228" spans="1:9" x14ac:dyDescent="0.2">
      <c r="A228" s="520"/>
      <c r="B228" s="521"/>
      <c r="C228" s="636"/>
      <c r="D228" s="637"/>
      <c r="E228" s="637"/>
      <c r="F228" s="638"/>
      <c r="G228" s="345" t="s">
        <v>26</v>
      </c>
      <c r="H228" s="550"/>
      <c r="I228" s="644"/>
    </row>
    <row r="229" spans="1:9" ht="30" x14ac:dyDescent="0.2">
      <c r="A229" s="520"/>
      <c r="B229" s="521"/>
      <c r="C229" s="538" t="s">
        <v>1592</v>
      </c>
      <c r="D229" s="539"/>
      <c r="E229" s="539"/>
      <c r="F229" s="540"/>
      <c r="G229" s="356" t="s">
        <v>1595</v>
      </c>
      <c r="H229" s="588"/>
      <c r="I229" s="551"/>
    </row>
    <row r="230" spans="1:9" x14ac:dyDescent="0.2">
      <c r="A230" s="520"/>
      <c r="B230" s="521"/>
      <c r="C230" s="541"/>
      <c r="D230" s="542"/>
      <c r="E230" s="542"/>
      <c r="F230" s="543"/>
      <c r="G230" s="586" t="s">
        <v>149</v>
      </c>
      <c r="H230" s="589"/>
      <c r="I230" s="551"/>
    </row>
    <row r="231" spans="1:9" x14ac:dyDescent="0.2">
      <c r="A231" s="520"/>
      <c r="B231" s="521"/>
      <c r="C231" s="541"/>
      <c r="D231" s="542"/>
      <c r="E231" s="542"/>
      <c r="F231" s="543"/>
      <c r="G231" s="587"/>
      <c r="H231" s="589"/>
      <c r="I231" s="551"/>
    </row>
    <row r="232" spans="1:9" ht="15" customHeight="1" x14ac:dyDescent="0.2">
      <c r="A232" s="520"/>
      <c r="B232" s="521"/>
      <c r="C232" s="541"/>
      <c r="D232" s="542"/>
      <c r="E232" s="542"/>
      <c r="F232" s="543"/>
      <c r="G232" s="586" t="s">
        <v>150</v>
      </c>
      <c r="H232" s="589"/>
      <c r="I232" s="551"/>
    </row>
    <row r="233" spans="1:9" x14ac:dyDescent="0.2">
      <c r="A233" s="520"/>
      <c r="B233" s="521"/>
      <c r="C233" s="541"/>
      <c r="D233" s="542"/>
      <c r="E233" s="542"/>
      <c r="F233" s="543"/>
      <c r="G233" s="587"/>
      <c r="H233" s="589"/>
      <c r="I233" s="551"/>
    </row>
    <row r="234" spans="1:9" x14ac:dyDescent="0.2">
      <c r="A234" s="520"/>
      <c r="B234" s="521"/>
      <c r="C234" s="544"/>
      <c r="D234" s="545"/>
      <c r="E234" s="545"/>
      <c r="F234" s="546"/>
      <c r="G234" s="356" t="s">
        <v>26</v>
      </c>
      <c r="H234" s="590"/>
      <c r="I234" s="551"/>
    </row>
    <row r="235" spans="1:9" x14ac:dyDescent="0.2">
      <c r="A235" s="520"/>
      <c r="B235" s="521"/>
      <c r="C235" s="538" t="s">
        <v>1966</v>
      </c>
      <c r="D235" s="539"/>
      <c r="E235" s="539"/>
      <c r="F235" s="540"/>
      <c r="G235" s="356" t="s">
        <v>23</v>
      </c>
      <c r="H235" s="550"/>
      <c r="I235" s="551"/>
    </row>
    <row r="236" spans="1:9" x14ac:dyDescent="0.2">
      <c r="A236" s="520"/>
      <c r="B236" s="521"/>
      <c r="C236" s="541"/>
      <c r="D236" s="542"/>
      <c r="E236" s="542"/>
      <c r="F236" s="543"/>
      <c r="G236" s="356" t="s">
        <v>67</v>
      </c>
      <c r="H236" s="550"/>
      <c r="I236" s="551"/>
    </row>
    <row r="237" spans="1:9" x14ac:dyDescent="0.2">
      <c r="A237" s="520"/>
      <c r="B237" s="521"/>
      <c r="C237" s="541"/>
      <c r="D237" s="542"/>
      <c r="E237" s="542"/>
      <c r="F237" s="543"/>
      <c r="G237" s="356" t="s">
        <v>40</v>
      </c>
      <c r="H237" s="550"/>
      <c r="I237" s="551"/>
    </row>
    <row r="238" spans="1:9" x14ac:dyDescent="0.2">
      <c r="A238" s="520"/>
      <c r="B238" s="521"/>
      <c r="C238" s="544"/>
      <c r="D238" s="545"/>
      <c r="E238" s="545"/>
      <c r="F238" s="546"/>
      <c r="G238" s="356" t="s">
        <v>26</v>
      </c>
      <c r="H238" s="550"/>
      <c r="I238" s="551"/>
    </row>
    <row r="239" spans="1:9" x14ac:dyDescent="0.2">
      <c r="A239" s="520"/>
      <c r="B239" s="521"/>
      <c r="C239" s="538" t="s">
        <v>1593</v>
      </c>
      <c r="D239" s="539"/>
      <c r="E239" s="539"/>
      <c r="F239" s="540"/>
      <c r="G239" s="356" t="s">
        <v>1596</v>
      </c>
      <c r="H239" s="550"/>
      <c r="I239" s="551"/>
    </row>
    <row r="240" spans="1:9" ht="30" x14ac:dyDescent="0.2">
      <c r="A240" s="520"/>
      <c r="B240" s="521"/>
      <c r="C240" s="541"/>
      <c r="D240" s="542"/>
      <c r="E240" s="542"/>
      <c r="F240" s="543"/>
      <c r="G240" s="346" t="s">
        <v>1538</v>
      </c>
      <c r="H240" s="550"/>
      <c r="I240" s="551"/>
    </row>
    <row r="241" spans="1:9" ht="30" x14ac:dyDescent="0.2">
      <c r="A241" s="520"/>
      <c r="B241" s="521"/>
      <c r="C241" s="541"/>
      <c r="D241" s="542"/>
      <c r="E241" s="542"/>
      <c r="F241" s="543"/>
      <c r="G241" s="346" t="s">
        <v>1526</v>
      </c>
      <c r="H241" s="550"/>
      <c r="I241" s="551"/>
    </row>
    <row r="242" spans="1:9" x14ac:dyDescent="0.2">
      <c r="A242" s="520"/>
      <c r="B242" s="521"/>
      <c r="C242" s="541"/>
      <c r="D242" s="542"/>
      <c r="E242" s="542"/>
      <c r="F242" s="543"/>
      <c r="G242" s="346" t="s">
        <v>1527</v>
      </c>
      <c r="H242" s="550"/>
      <c r="I242" s="551"/>
    </row>
    <row r="243" spans="1:9" x14ac:dyDescent="0.2">
      <c r="A243" s="520"/>
      <c r="B243" s="521"/>
      <c r="C243" s="544"/>
      <c r="D243" s="545"/>
      <c r="E243" s="545"/>
      <c r="F243" s="546"/>
      <c r="G243" s="356" t="s">
        <v>26</v>
      </c>
      <c r="H243" s="550"/>
      <c r="I243" s="551"/>
    </row>
    <row r="244" spans="1:9" x14ac:dyDescent="0.2">
      <c r="A244" s="294"/>
      <c r="B244" s="295"/>
      <c r="C244" s="532" t="s">
        <v>1594</v>
      </c>
      <c r="D244" s="533"/>
      <c r="E244" s="533"/>
      <c r="F244" s="534"/>
      <c r="G244" s="295" t="s">
        <v>72</v>
      </c>
      <c r="H244" s="32">
        <f>(H225+H229+H235+H239)/4</f>
        <v>0</v>
      </c>
      <c r="I244" s="33"/>
    </row>
    <row r="245" spans="1:9" x14ac:dyDescent="0.2">
      <c r="A245" s="520" t="s">
        <v>1626</v>
      </c>
      <c r="B245" s="521" t="s">
        <v>1967</v>
      </c>
      <c r="C245" s="522" t="s">
        <v>1597</v>
      </c>
      <c r="D245" s="523"/>
      <c r="E245" s="523"/>
      <c r="F245" s="524"/>
      <c r="G245" s="552"/>
      <c r="H245" s="529"/>
      <c r="I245" s="603"/>
    </row>
    <row r="246" spans="1:9" x14ac:dyDescent="0.2">
      <c r="A246" s="520"/>
      <c r="B246" s="521"/>
      <c r="C246" s="583"/>
      <c r="D246" s="584"/>
      <c r="E246" s="584"/>
      <c r="F246" s="585"/>
      <c r="G246" s="553"/>
      <c r="H246" s="530"/>
      <c r="I246" s="604"/>
    </row>
    <row r="247" spans="1:9" x14ac:dyDescent="0.2">
      <c r="A247" s="520"/>
      <c r="B247" s="521"/>
      <c r="C247" s="525"/>
      <c r="D247" s="526"/>
      <c r="E247" s="526"/>
      <c r="F247" s="527"/>
      <c r="G247" s="554"/>
      <c r="H247" s="558"/>
      <c r="I247" s="605"/>
    </row>
    <row r="248" spans="1:9" x14ac:dyDescent="0.2">
      <c r="A248" s="520"/>
      <c r="B248" s="521"/>
      <c r="C248" s="633" t="s">
        <v>1598</v>
      </c>
      <c r="D248" s="634"/>
      <c r="E248" s="634"/>
      <c r="F248" s="635"/>
      <c r="G248" s="355" t="s">
        <v>23</v>
      </c>
      <c r="H248" s="550"/>
      <c r="I248" s="603"/>
    </row>
    <row r="249" spans="1:9" x14ac:dyDescent="0.2">
      <c r="A249" s="520"/>
      <c r="B249" s="521"/>
      <c r="C249" s="636"/>
      <c r="D249" s="637"/>
      <c r="E249" s="637"/>
      <c r="F249" s="638"/>
      <c r="G249" s="1" t="s">
        <v>1536</v>
      </c>
      <c r="H249" s="550"/>
      <c r="I249" s="604"/>
    </row>
    <row r="250" spans="1:9" x14ac:dyDescent="0.2">
      <c r="A250" s="520"/>
      <c r="B250" s="521"/>
      <c r="C250" s="636"/>
      <c r="D250" s="637"/>
      <c r="E250" s="637"/>
      <c r="F250" s="638"/>
      <c r="G250" s="355" t="s">
        <v>1539</v>
      </c>
      <c r="H250" s="550"/>
      <c r="I250" s="604"/>
    </row>
    <row r="251" spans="1:9" x14ac:dyDescent="0.2">
      <c r="A251" s="520"/>
      <c r="B251" s="521"/>
      <c r="C251" s="636"/>
      <c r="D251" s="637"/>
      <c r="E251" s="637"/>
      <c r="F251" s="638"/>
      <c r="G251" s="345" t="s">
        <v>26</v>
      </c>
      <c r="H251" s="550"/>
      <c r="I251" s="605"/>
    </row>
    <row r="252" spans="1:9" ht="30" customHeight="1" x14ac:dyDescent="0.2">
      <c r="A252" s="520"/>
      <c r="B252" s="521"/>
      <c r="C252" s="538" t="s">
        <v>1599</v>
      </c>
      <c r="D252" s="539"/>
      <c r="E252" s="539"/>
      <c r="F252" s="540"/>
      <c r="G252" s="356" t="s">
        <v>1595</v>
      </c>
      <c r="H252" s="588"/>
      <c r="I252" s="551"/>
    </row>
    <row r="253" spans="1:9" ht="15" customHeight="1" x14ac:dyDescent="0.2">
      <c r="A253" s="520"/>
      <c r="B253" s="521"/>
      <c r="C253" s="541"/>
      <c r="D253" s="542"/>
      <c r="E253" s="542"/>
      <c r="F253" s="543"/>
      <c r="G253" s="586" t="s">
        <v>149</v>
      </c>
      <c r="H253" s="589"/>
      <c r="I253" s="551"/>
    </row>
    <row r="254" spans="1:9" x14ac:dyDescent="0.2">
      <c r="A254" s="520"/>
      <c r="B254" s="521"/>
      <c r="C254" s="541"/>
      <c r="D254" s="542"/>
      <c r="E254" s="542"/>
      <c r="F254" s="543"/>
      <c r="G254" s="587"/>
      <c r="H254" s="589"/>
      <c r="I254" s="551"/>
    </row>
    <row r="255" spans="1:9" x14ac:dyDescent="0.2">
      <c r="A255" s="520"/>
      <c r="B255" s="521"/>
      <c r="C255" s="541"/>
      <c r="D255" s="542"/>
      <c r="E255" s="542"/>
      <c r="F255" s="543"/>
      <c r="G255" s="586" t="s">
        <v>150</v>
      </c>
      <c r="H255" s="589"/>
      <c r="I255" s="551"/>
    </row>
    <row r="256" spans="1:9" ht="15" customHeight="1" x14ac:dyDescent="0.2">
      <c r="A256" s="520"/>
      <c r="B256" s="521"/>
      <c r="C256" s="541"/>
      <c r="D256" s="542"/>
      <c r="E256" s="542"/>
      <c r="F256" s="543"/>
      <c r="G256" s="587"/>
      <c r="H256" s="589"/>
      <c r="I256" s="551"/>
    </row>
    <row r="257" spans="1:9" ht="28" customHeight="1" x14ac:dyDescent="0.2">
      <c r="A257" s="520"/>
      <c r="B257" s="521"/>
      <c r="C257" s="544"/>
      <c r="D257" s="545"/>
      <c r="E257" s="545"/>
      <c r="F257" s="546"/>
      <c r="G257" s="356" t="s">
        <v>26</v>
      </c>
      <c r="H257" s="590"/>
      <c r="I257" s="551"/>
    </row>
    <row r="258" spans="1:9" ht="29.5" customHeight="1" x14ac:dyDescent="0.2">
      <c r="A258" s="520"/>
      <c r="B258" s="521"/>
      <c r="C258" s="538" t="s">
        <v>1968</v>
      </c>
      <c r="D258" s="539"/>
      <c r="E258" s="539"/>
      <c r="F258" s="540"/>
      <c r="G258" s="356" t="s">
        <v>23</v>
      </c>
      <c r="H258" s="550"/>
      <c r="I258" s="551"/>
    </row>
    <row r="259" spans="1:9" ht="15" customHeight="1" x14ac:dyDescent="0.2">
      <c r="A259" s="520"/>
      <c r="B259" s="521"/>
      <c r="C259" s="541"/>
      <c r="D259" s="542"/>
      <c r="E259" s="542"/>
      <c r="F259" s="543"/>
      <c r="G259" s="586" t="s">
        <v>151</v>
      </c>
      <c r="H259" s="550"/>
      <c r="I259" s="551"/>
    </row>
    <row r="260" spans="1:9" x14ac:dyDescent="0.2">
      <c r="A260" s="520"/>
      <c r="B260" s="521"/>
      <c r="C260" s="541"/>
      <c r="D260" s="542"/>
      <c r="E260" s="542"/>
      <c r="F260" s="543"/>
      <c r="G260" s="587"/>
      <c r="H260" s="550"/>
      <c r="I260" s="551"/>
    </row>
    <row r="261" spans="1:9" x14ac:dyDescent="0.2">
      <c r="A261" s="520"/>
      <c r="B261" s="521"/>
      <c r="C261" s="541"/>
      <c r="D261" s="542"/>
      <c r="E261" s="542"/>
      <c r="F261" s="543"/>
      <c r="G261" s="356" t="s">
        <v>40</v>
      </c>
      <c r="H261" s="550"/>
      <c r="I261" s="551"/>
    </row>
    <row r="262" spans="1:9" x14ac:dyDescent="0.2">
      <c r="A262" s="520"/>
      <c r="B262" s="521"/>
      <c r="C262" s="544"/>
      <c r="D262" s="545"/>
      <c r="E262" s="545"/>
      <c r="F262" s="546"/>
      <c r="G262" s="356" t="s">
        <v>26</v>
      </c>
      <c r="H262" s="550"/>
      <c r="I262" s="551"/>
    </row>
    <row r="263" spans="1:9" x14ac:dyDescent="0.2">
      <c r="A263" s="520"/>
      <c r="B263" s="521"/>
      <c r="C263" s="538" t="s">
        <v>1600</v>
      </c>
      <c r="D263" s="539"/>
      <c r="E263" s="539"/>
      <c r="F263" s="540"/>
      <c r="G263" s="356" t="s">
        <v>23</v>
      </c>
      <c r="H263" s="588"/>
      <c r="I263" s="551"/>
    </row>
    <row r="264" spans="1:9" ht="30" x14ac:dyDescent="0.2">
      <c r="A264" s="520"/>
      <c r="B264" s="521"/>
      <c r="C264" s="541"/>
      <c r="D264" s="542"/>
      <c r="E264" s="542"/>
      <c r="F264" s="543"/>
      <c r="G264" s="346" t="s">
        <v>2233</v>
      </c>
      <c r="H264" s="589"/>
      <c r="I264" s="551"/>
    </row>
    <row r="265" spans="1:9" ht="30" x14ac:dyDescent="0.2">
      <c r="A265" s="520"/>
      <c r="B265" s="521"/>
      <c r="C265" s="541"/>
      <c r="D265" s="542"/>
      <c r="E265" s="542"/>
      <c r="F265" s="543"/>
      <c r="G265" s="346" t="s">
        <v>1526</v>
      </c>
      <c r="H265" s="589"/>
      <c r="I265" s="551"/>
    </row>
    <row r="266" spans="1:9" x14ac:dyDescent="0.2">
      <c r="A266" s="520"/>
      <c r="B266" s="521"/>
      <c r="C266" s="541"/>
      <c r="D266" s="542"/>
      <c r="E266" s="542"/>
      <c r="F266" s="543"/>
      <c r="G266" s="586" t="s">
        <v>1527</v>
      </c>
      <c r="H266" s="589"/>
      <c r="I266" s="551"/>
    </row>
    <row r="267" spans="1:9" x14ac:dyDescent="0.2">
      <c r="A267" s="520"/>
      <c r="B267" s="521"/>
      <c r="C267" s="541"/>
      <c r="D267" s="542"/>
      <c r="E267" s="542"/>
      <c r="F267" s="543"/>
      <c r="G267" s="587"/>
      <c r="H267" s="589"/>
      <c r="I267" s="551"/>
    </row>
    <row r="268" spans="1:9" x14ac:dyDescent="0.2">
      <c r="A268" s="520"/>
      <c r="B268" s="521"/>
      <c r="C268" s="544"/>
      <c r="D268" s="545"/>
      <c r="E268" s="545"/>
      <c r="F268" s="546"/>
      <c r="G268" s="356" t="s">
        <v>26</v>
      </c>
      <c r="H268" s="590"/>
      <c r="I268" s="551"/>
    </row>
    <row r="269" spans="1:9" x14ac:dyDescent="0.2">
      <c r="A269" s="294"/>
      <c r="B269" s="295"/>
      <c r="C269" s="532" t="s">
        <v>152</v>
      </c>
      <c r="D269" s="533"/>
      <c r="E269" s="533"/>
      <c r="F269" s="534"/>
      <c r="G269" s="295" t="s">
        <v>38</v>
      </c>
      <c r="H269" s="32">
        <f>(H252+H258+H263)/3</f>
        <v>0</v>
      </c>
      <c r="I269" s="33"/>
    </row>
    <row r="270" spans="1:9" x14ac:dyDescent="0.2">
      <c r="A270" s="520" t="s">
        <v>1627</v>
      </c>
      <c r="B270" s="521" t="s">
        <v>1970</v>
      </c>
      <c r="C270" s="522" t="s">
        <v>1969</v>
      </c>
      <c r="D270" s="523"/>
      <c r="E270" s="523"/>
      <c r="F270" s="524"/>
      <c r="G270" s="552"/>
      <c r="H270" s="529"/>
      <c r="I270" s="603"/>
    </row>
    <row r="271" spans="1:9" x14ac:dyDescent="0.2">
      <c r="A271" s="520"/>
      <c r="B271" s="521"/>
      <c r="C271" s="583"/>
      <c r="D271" s="584"/>
      <c r="E271" s="584"/>
      <c r="F271" s="585"/>
      <c r="G271" s="553"/>
      <c r="H271" s="530"/>
      <c r="I271" s="604"/>
    </row>
    <row r="272" spans="1:9" x14ac:dyDescent="0.2">
      <c r="A272" s="520"/>
      <c r="B272" s="521"/>
      <c r="C272" s="525"/>
      <c r="D272" s="526"/>
      <c r="E272" s="526"/>
      <c r="F272" s="527"/>
      <c r="G272" s="554"/>
      <c r="H272" s="558"/>
      <c r="I272" s="605"/>
    </row>
    <row r="273" spans="1:9" x14ac:dyDescent="0.2">
      <c r="A273" s="520"/>
      <c r="B273" s="521"/>
      <c r="C273" s="538" t="s">
        <v>1601</v>
      </c>
      <c r="D273" s="539"/>
      <c r="E273" s="539"/>
      <c r="F273" s="540"/>
      <c r="G273" s="356" t="s">
        <v>23</v>
      </c>
      <c r="H273" s="550"/>
      <c r="I273" s="551"/>
    </row>
    <row r="274" spans="1:9" x14ac:dyDescent="0.2">
      <c r="A274" s="520"/>
      <c r="B274" s="521"/>
      <c r="C274" s="541"/>
      <c r="D274" s="542"/>
      <c r="E274" s="542"/>
      <c r="F274" s="543"/>
      <c r="G274" s="356" t="s">
        <v>153</v>
      </c>
      <c r="H274" s="550"/>
      <c r="I274" s="551"/>
    </row>
    <row r="275" spans="1:9" ht="15" customHeight="1" x14ac:dyDescent="0.2">
      <c r="A275" s="520"/>
      <c r="B275" s="521"/>
      <c r="C275" s="541"/>
      <c r="D275" s="542"/>
      <c r="E275" s="542"/>
      <c r="F275" s="543"/>
      <c r="G275" s="356" t="s">
        <v>154</v>
      </c>
      <c r="H275" s="550"/>
      <c r="I275" s="551"/>
    </row>
    <row r="276" spans="1:9" ht="15" customHeight="1" x14ac:dyDescent="0.2">
      <c r="A276" s="520"/>
      <c r="B276" s="521"/>
      <c r="C276" s="544"/>
      <c r="D276" s="545"/>
      <c r="E276" s="545"/>
      <c r="F276" s="546"/>
      <c r="G276" s="356" t="s">
        <v>26</v>
      </c>
      <c r="H276" s="550"/>
      <c r="I276" s="551"/>
    </row>
    <row r="277" spans="1:9" x14ac:dyDescent="0.2">
      <c r="A277" s="520"/>
      <c r="B277" s="521"/>
      <c r="C277" s="538" t="s">
        <v>155</v>
      </c>
      <c r="D277" s="539"/>
      <c r="E277" s="539"/>
      <c r="F277" s="540"/>
      <c r="G277" s="356" t="s">
        <v>23</v>
      </c>
      <c r="H277" s="550"/>
      <c r="I277" s="551"/>
    </row>
    <row r="278" spans="1:9" x14ac:dyDescent="0.2">
      <c r="A278" s="520"/>
      <c r="B278" s="521"/>
      <c r="C278" s="541"/>
      <c r="D278" s="542"/>
      <c r="E278" s="542"/>
      <c r="F278" s="543"/>
      <c r="G278" s="356" t="s">
        <v>67</v>
      </c>
      <c r="H278" s="550"/>
      <c r="I278" s="551"/>
    </row>
    <row r="279" spans="1:9" x14ac:dyDescent="0.2">
      <c r="A279" s="520"/>
      <c r="B279" s="521"/>
      <c r="C279" s="541"/>
      <c r="D279" s="542"/>
      <c r="E279" s="542"/>
      <c r="F279" s="543"/>
      <c r="G279" s="356" t="s">
        <v>156</v>
      </c>
      <c r="H279" s="550"/>
      <c r="I279" s="551"/>
    </row>
    <row r="280" spans="1:9" ht="15" customHeight="1" x14ac:dyDescent="0.2">
      <c r="A280" s="520"/>
      <c r="B280" s="521"/>
      <c r="C280" s="544"/>
      <c r="D280" s="545"/>
      <c r="E280" s="545"/>
      <c r="F280" s="546"/>
      <c r="G280" s="356" t="s">
        <v>26</v>
      </c>
      <c r="H280" s="550"/>
      <c r="I280" s="551"/>
    </row>
    <row r="281" spans="1:9" ht="28.5" customHeight="1" x14ac:dyDescent="0.2">
      <c r="A281" s="520"/>
      <c r="B281" s="521"/>
      <c r="C281" s="538" t="s">
        <v>157</v>
      </c>
      <c r="D281" s="539"/>
      <c r="E281" s="539"/>
      <c r="F281" s="540"/>
      <c r="G281" s="356" t="s">
        <v>23</v>
      </c>
      <c r="H281" s="550"/>
      <c r="I281" s="551"/>
    </row>
    <row r="282" spans="1:9" ht="28.5" customHeight="1" x14ac:dyDescent="0.2">
      <c r="A282" s="520"/>
      <c r="B282" s="521"/>
      <c r="C282" s="541"/>
      <c r="D282" s="542"/>
      <c r="E282" s="542"/>
      <c r="F282" s="543"/>
      <c r="G282" s="356" t="s">
        <v>67</v>
      </c>
      <c r="H282" s="550"/>
      <c r="I282" s="551"/>
    </row>
    <row r="283" spans="1:9" ht="15" customHeight="1" x14ac:dyDescent="0.2">
      <c r="A283" s="520"/>
      <c r="B283" s="521"/>
      <c r="C283" s="541"/>
      <c r="D283" s="542"/>
      <c r="E283" s="542"/>
      <c r="F283" s="543"/>
      <c r="G283" s="356" t="s">
        <v>158</v>
      </c>
      <c r="H283" s="550"/>
      <c r="I283" s="551"/>
    </row>
    <row r="284" spans="1:9" x14ac:dyDescent="0.2">
      <c r="A284" s="520"/>
      <c r="B284" s="521"/>
      <c r="C284" s="544"/>
      <c r="D284" s="545"/>
      <c r="E284" s="545"/>
      <c r="F284" s="546"/>
      <c r="G284" s="356" t="s">
        <v>26</v>
      </c>
      <c r="H284" s="550"/>
      <c r="I284" s="551"/>
    </row>
    <row r="285" spans="1:9" x14ac:dyDescent="0.2">
      <c r="A285" s="294"/>
      <c r="B285" s="295"/>
      <c r="C285" s="532" t="s">
        <v>159</v>
      </c>
      <c r="D285" s="533"/>
      <c r="E285" s="533"/>
      <c r="F285" s="534"/>
      <c r="G285" s="295" t="s">
        <v>38</v>
      </c>
      <c r="H285" s="32">
        <f>(H273+H277+H281)/3</f>
        <v>0</v>
      </c>
      <c r="I285" s="33"/>
    </row>
    <row r="286" spans="1:9" ht="15" customHeight="1" x14ac:dyDescent="0.2">
      <c r="A286" s="520" t="s">
        <v>1628</v>
      </c>
      <c r="B286" s="521" t="s">
        <v>1932</v>
      </c>
      <c r="C286" s="522" t="s">
        <v>1971</v>
      </c>
      <c r="D286" s="523"/>
      <c r="E286" s="523"/>
      <c r="F286" s="524"/>
      <c r="G286" s="552"/>
      <c r="H286" s="529"/>
      <c r="I286" s="603"/>
    </row>
    <row r="287" spans="1:9" x14ac:dyDescent="0.2">
      <c r="A287" s="520"/>
      <c r="B287" s="521"/>
      <c r="C287" s="583"/>
      <c r="D287" s="584"/>
      <c r="E287" s="584"/>
      <c r="F287" s="585"/>
      <c r="G287" s="553"/>
      <c r="H287" s="530"/>
      <c r="I287" s="604"/>
    </row>
    <row r="288" spans="1:9" x14ac:dyDescent="0.2">
      <c r="A288" s="520"/>
      <c r="B288" s="521"/>
      <c r="C288" s="583"/>
      <c r="D288" s="584"/>
      <c r="E288" s="584"/>
      <c r="F288" s="585"/>
      <c r="G288" s="553"/>
      <c r="H288" s="530"/>
      <c r="I288" s="604"/>
    </row>
    <row r="289" spans="1:9" x14ac:dyDescent="0.2">
      <c r="A289" s="520"/>
      <c r="B289" s="521"/>
      <c r="C289" s="525"/>
      <c r="D289" s="526"/>
      <c r="E289" s="526"/>
      <c r="F289" s="527"/>
      <c r="G289" s="554"/>
      <c r="H289" s="558"/>
      <c r="I289" s="605"/>
    </row>
    <row r="290" spans="1:9" ht="15" customHeight="1" x14ac:dyDescent="0.2">
      <c r="A290" s="520"/>
      <c r="B290" s="521"/>
      <c r="C290" s="538" t="s">
        <v>1602</v>
      </c>
      <c r="D290" s="539"/>
      <c r="E290" s="539"/>
      <c r="F290" s="540"/>
      <c r="G290" s="356" t="s">
        <v>160</v>
      </c>
      <c r="H290" s="550"/>
      <c r="I290" s="551"/>
    </row>
    <row r="291" spans="1:9" x14ac:dyDescent="0.2">
      <c r="A291" s="520"/>
      <c r="B291" s="521"/>
      <c r="C291" s="541"/>
      <c r="D291" s="542"/>
      <c r="E291" s="542"/>
      <c r="F291" s="543"/>
      <c r="G291" s="356" t="s">
        <v>161</v>
      </c>
      <c r="H291" s="550"/>
      <c r="I291" s="551"/>
    </row>
    <row r="292" spans="1:9" x14ac:dyDescent="0.2">
      <c r="A292" s="520"/>
      <c r="B292" s="521"/>
      <c r="C292" s="541"/>
      <c r="D292" s="542"/>
      <c r="E292" s="542"/>
      <c r="F292" s="543"/>
      <c r="G292" s="356" t="s">
        <v>162</v>
      </c>
      <c r="H292" s="550"/>
      <c r="I292" s="551"/>
    </row>
    <row r="293" spans="1:9" x14ac:dyDescent="0.2">
      <c r="A293" s="520"/>
      <c r="B293" s="521"/>
      <c r="C293" s="541"/>
      <c r="D293" s="542"/>
      <c r="E293" s="542"/>
      <c r="F293" s="543"/>
      <c r="G293" s="356" t="s">
        <v>25</v>
      </c>
      <c r="H293" s="550"/>
      <c r="I293" s="551"/>
    </row>
    <row r="294" spans="1:9" ht="15" customHeight="1" x14ac:dyDescent="0.2">
      <c r="A294" s="520"/>
      <c r="B294" s="521"/>
      <c r="C294" s="544"/>
      <c r="D294" s="545"/>
      <c r="E294" s="545"/>
      <c r="F294" s="546"/>
      <c r="G294" s="356" t="s">
        <v>26</v>
      </c>
      <c r="H294" s="550"/>
      <c r="I294" s="551"/>
    </row>
    <row r="295" spans="1:9" x14ac:dyDescent="0.2">
      <c r="A295" s="520"/>
      <c r="B295" s="521"/>
      <c r="C295" s="538" t="s">
        <v>1972</v>
      </c>
      <c r="D295" s="625"/>
      <c r="E295" s="625"/>
      <c r="F295" s="626"/>
      <c r="G295" s="356" t="s">
        <v>23</v>
      </c>
      <c r="H295" s="550"/>
      <c r="I295" s="591"/>
    </row>
    <row r="296" spans="1:9" x14ac:dyDescent="0.2">
      <c r="A296" s="520"/>
      <c r="B296" s="521"/>
      <c r="C296" s="627"/>
      <c r="D296" s="628"/>
      <c r="E296" s="628"/>
      <c r="F296" s="629"/>
      <c r="G296" s="356" t="s">
        <v>163</v>
      </c>
      <c r="H296" s="550"/>
      <c r="I296" s="592"/>
    </row>
    <row r="297" spans="1:9" x14ac:dyDescent="0.2">
      <c r="A297" s="520"/>
      <c r="B297" s="521"/>
      <c r="C297" s="627"/>
      <c r="D297" s="628"/>
      <c r="E297" s="628"/>
      <c r="F297" s="629"/>
      <c r="G297" s="356" t="s">
        <v>164</v>
      </c>
      <c r="H297" s="550"/>
      <c r="I297" s="592"/>
    </row>
    <row r="298" spans="1:9" ht="15" customHeight="1" x14ac:dyDescent="0.2">
      <c r="A298" s="520"/>
      <c r="B298" s="521"/>
      <c r="C298" s="630"/>
      <c r="D298" s="631"/>
      <c r="E298" s="631"/>
      <c r="F298" s="632"/>
      <c r="G298" s="356" t="s">
        <v>26</v>
      </c>
      <c r="H298" s="550"/>
      <c r="I298" s="593"/>
    </row>
    <row r="299" spans="1:9" x14ac:dyDescent="0.2">
      <c r="A299" s="520"/>
      <c r="B299" s="521"/>
      <c r="C299" s="538" t="s">
        <v>2234</v>
      </c>
      <c r="D299" s="539"/>
      <c r="E299" s="539"/>
      <c r="F299" s="540"/>
      <c r="G299" s="356" t="s">
        <v>23</v>
      </c>
      <c r="H299" s="550"/>
      <c r="I299" s="551"/>
    </row>
    <row r="300" spans="1:9" x14ac:dyDescent="0.2">
      <c r="A300" s="520"/>
      <c r="B300" s="521"/>
      <c r="C300" s="541"/>
      <c r="D300" s="542"/>
      <c r="E300" s="542"/>
      <c r="F300" s="543"/>
      <c r="G300" s="356" t="s">
        <v>163</v>
      </c>
      <c r="H300" s="550"/>
      <c r="I300" s="551"/>
    </row>
    <row r="301" spans="1:9" x14ac:dyDescent="0.2">
      <c r="A301" s="520"/>
      <c r="B301" s="521"/>
      <c r="C301" s="541"/>
      <c r="D301" s="542"/>
      <c r="E301" s="542"/>
      <c r="F301" s="543"/>
      <c r="G301" s="356" t="s">
        <v>164</v>
      </c>
      <c r="H301" s="550"/>
      <c r="I301" s="551"/>
    </row>
    <row r="302" spans="1:9" ht="15" customHeight="1" x14ac:dyDescent="0.2">
      <c r="A302" s="520"/>
      <c r="B302" s="521"/>
      <c r="C302" s="544"/>
      <c r="D302" s="545"/>
      <c r="E302" s="545"/>
      <c r="F302" s="546"/>
      <c r="G302" s="356" t="s">
        <v>26</v>
      </c>
      <c r="H302" s="550"/>
      <c r="I302" s="551"/>
    </row>
    <row r="303" spans="1:9" x14ac:dyDescent="0.2">
      <c r="A303" s="520"/>
      <c r="B303" s="521"/>
      <c r="C303" s="538" t="s">
        <v>1603</v>
      </c>
      <c r="D303" s="539"/>
      <c r="E303" s="539"/>
      <c r="F303" s="540"/>
      <c r="G303" s="356" t="s">
        <v>165</v>
      </c>
      <c r="H303" s="550"/>
      <c r="I303" s="551"/>
    </row>
    <row r="304" spans="1:9" x14ac:dyDescent="0.2">
      <c r="A304" s="520"/>
      <c r="B304" s="521"/>
      <c r="C304" s="541"/>
      <c r="D304" s="542"/>
      <c r="E304" s="542"/>
      <c r="F304" s="543"/>
      <c r="G304" s="356" t="s">
        <v>166</v>
      </c>
      <c r="H304" s="550"/>
      <c r="I304" s="551"/>
    </row>
    <row r="305" spans="1:9" x14ac:dyDescent="0.2">
      <c r="A305" s="520"/>
      <c r="B305" s="521"/>
      <c r="C305" s="541"/>
      <c r="D305" s="542"/>
      <c r="E305" s="542"/>
      <c r="F305" s="543"/>
      <c r="G305" s="356" t="s">
        <v>167</v>
      </c>
      <c r="H305" s="550"/>
      <c r="I305" s="551"/>
    </row>
    <row r="306" spans="1:9" x14ac:dyDescent="0.2">
      <c r="A306" s="520"/>
      <c r="B306" s="521"/>
      <c r="C306" s="544"/>
      <c r="D306" s="545"/>
      <c r="E306" s="545"/>
      <c r="F306" s="546"/>
      <c r="G306" s="356" t="s">
        <v>26</v>
      </c>
      <c r="H306" s="550"/>
      <c r="I306" s="551"/>
    </row>
    <row r="307" spans="1:9" ht="15" customHeight="1" x14ac:dyDescent="0.2">
      <c r="A307" s="294"/>
      <c r="B307" s="295"/>
      <c r="C307" s="532" t="s">
        <v>1604</v>
      </c>
      <c r="D307" s="533"/>
      <c r="E307" s="533"/>
      <c r="F307" s="534"/>
      <c r="G307" s="295" t="s">
        <v>72</v>
      </c>
      <c r="H307" s="32">
        <f>(H290+H295+H299+H303)/4</f>
        <v>0</v>
      </c>
      <c r="I307" s="33"/>
    </row>
    <row r="308" spans="1:9" x14ac:dyDescent="0.2">
      <c r="A308" s="520" t="s">
        <v>1629</v>
      </c>
      <c r="B308" s="521" t="s">
        <v>1605</v>
      </c>
      <c r="C308" s="522" t="s">
        <v>1973</v>
      </c>
      <c r="D308" s="523"/>
      <c r="E308" s="523"/>
      <c r="F308" s="524"/>
      <c r="G308" s="552"/>
      <c r="H308" s="529"/>
      <c r="I308" s="603"/>
    </row>
    <row r="309" spans="1:9" x14ac:dyDescent="0.2">
      <c r="A309" s="520"/>
      <c r="B309" s="521"/>
      <c r="C309" s="583"/>
      <c r="D309" s="584"/>
      <c r="E309" s="584"/>
      <c r="F309" s="585"/>
      <c r="G309" s="553"/>
      <c r="H309" s="530"/>
      <c r="I309" s="604"/>
    </row>
    <row r="310" spans="1:9" ht="18.5" customHeight="1" x14ac:dyDescent="0.2">
      <c r="A310" s="520"/>
      <c r="B310" s="521"/>
      <c r="C310" s="525"/>
      <c r="D310" s="526"/>
      <c r="E310" s="526"/>
      <c r="F310" s="527"/>
      <c r="G310" s="554"/>
      <c r="H310" s="558"/>
      <c r="I310" s="605"/>
    </row>
    <row r="311" spans="1:9" ht="25.25" customHeight="1" x14ac:dyDescent="0.2">
      <c r="A311" s="520"/>
      <c r="B311" s="521"/>
      <c r="C311" s="538" t="s">
        <v>169</v>
      </c>
      <c r="D311" s="539"/>
      <c r="E311" s="540"/>
      <c r="F311" s="355" t="s">
        <v>1606</v>
      </c>
      <c r="G311" s="356" t="s">
        <v>54</v>
      </c>
      <c r="H311" s="352"/>
      <c r="I311" s="353"/>
    </row>
    <row r="312" spans="1:9" x14ac:dyDescent="0.2">
      <c r="A312" s="520"/>
      <c r="B312" s="521"/>
      <c r="C312" s="541"/>
      <c r="D312" s="542"/>
      <c r="E312" s="543"/>
      <c r="F312" s="355" t="s">
        <v>1540</v>
      </c>
      <c r="G312" s="356" t="s">
        <v>54</v>
      </c>
      <c r="H312" s="352"/>
      <c r="I312" s="353"/>
    </row>
    <row r="313" spans="1:9" x14ac:dyDescent="0.2">
      <c r="A313" s="520"/>
      <c r="B313" s="521"/>
      <c r="C313" s="541"/>
      <c r="D313" s="542"/>
      <c r="E313" s="543"/>
      <c r="F313" s="355" t="s">
        <v>170</v>
      </c>
      <c r="G313" s="356" t="s">
        <v>54</v>
      </c>
      <c r="H313" s="352"/>
      <c r="I313" s="353"/>
    </row>
    <row r="314" spans="1:9" x14ac:dyDescent="0.2">
      <c r="A314" s="520"/>
      <c r="B314" s="521"/>
      <c r="C314" s="541"/>
      <c r="D314" s="542"/>
      <c r="E314" s="543"/>
      <c r="F314" s="355" t="s">
        <v>1607</v>
      </c>
      <c r="G314" s="356" t="s">
        <v>29</v>
      </c>
      <c r="H314" s="352"/>
      <c r="I314" s="353"/>
    </row>
    <row r="315" spans="1:9" x14ac:dyDescent="0.2">
      <c r="A315" s="520"/>
      <c r="B315" s="521"/>
      <c r="C315" s="541"/>
      <c r="D315" s="542"/>
      <c r="E315" s="543"/>
      <c r="F315" s="355" t="s">
        <v>2235</v>
      </c>
      <c r="G315" s="356" t="s">
        <v>29</v>
      </c>
      <c r="H315" s="352"/>
      <c r="I315" s="353"/>
    </row>
    <row r="316" spans="1:9" ht="15" customHeight="1" x14ac:dyDescent="0.2">
      <c r="A316" s="520"/>
      <c r="B316" s="521"/>
      <c r="C316" s="544"/>
      <c r="D316" s="545"/>
      <c r="E316" s="546"/>
      <c r="F316" s="355" t="s">
        <v>1933</v>
      </c>
      <c r="G316" s="356" t="s">
        <v>1974</v>
      </c>
      <c r="H316" s="352"/>
      <c r="I316" s="353"/>
    </row>
    <row r="317" spans="1:9" x14ac:dyDescent="0.2">
      <c r="A317" s="520"/>
      <c r="B317" s="521"/>
      <c r="C317" s="538" t="s">
        <v>171</v>
      </c>
      <c r="D317" s="539"/>
      <c r="E317" s="539"/>
      <c r="F317" s="540"/>
      <c r="G317" s="586" t="s">
        <v>172</v>
      </c>
      <c r="H317" s="550"/>
      <c r="I317" s="551"/>
    </row>
    <row r="318" spans="1:9" x14ac:dyDescent="0.2">
      <c r="A318" s="520"/>
      <c r="B318" s="521"/>
      <c r="C318" s="541"/>
      <c r="D318" s="542"/>
      <c r="E318" s="542"/>
      <c r="F318" s="543"/>
      <c r="G318" s="587"/>
      <c r="H318" s="550"/>
      <c r="I318" s="551"/>
    </row>
    <row r="319" spans="1:9" x14ac:dyDescent="0.2">
      <c r="A319" s="520"/>
      <c r="B319" s="521"/>
      <c r="C319" s="541"/>
      <c r="D319" s="542"/>
      <c r="E319" s="542"/>
      <c r="F319" s="543"/>
      <c r="G319" s="356" t="s">
        <v>1608</v>
      </c>
      <c r="H319" s="550"/>
      <c r="I319" s="551"/>
    </row>
    <row r="320" spans="1:9" ht="15" customHeight="1" x14ac:dyDescent="0.2">
      <c r="A320" s="520"/>
      <c r="B320" s="521"/>
      <c r="C320" s="541"/>
      <c r="D320" s="542"/>
      <c r="E320" s="542"/>
      <c r="F320" s="543"/>
      <c r="G320" s="356" t="s">
        <v>173</v>
      </c>
      <c r="H320" s="550"/>
      <c r="I320" s="551"/>
    </row>
    <row r="321" spans="1:9" x14ac:dyDescent="0.2">
      <c r="A321" s="520"/>
      <c r="B321" s="521"/>
      <c r="C321" s="544"/>
      <c r="D321" s="545"/>
      <c r="E321" s="545"/>
      <c r="F321" s="546"/>
      <c r="G321" s="356" t="s">
        <v>26</v>
      </c>
      <c r="H321" s="550"/>
      <c r="I321" s="551"/>
    </row>
    <row r="322" spans="1:9" x14ac:dyDescent="0.2">
      <c r="A322" s="520"/>
      <c r="B322" s="521"/>
      <c r="C322" s="538" t="s">
        <v>2236</v>
      </c>
      <c r="D322" s="539"/>
      <c r="E322" s="539"/>
      <c r="F322" s="540"/>
      <c r="G322" s="356" t="s">
        <v>174</v>
      </c>
      <c r="H322" s="550"/>
      <c r="I322" s="551"/>
    </row>
    <row r="323" spans="1:9" x14ac:dyDescent="0.2">
      <c r="A323" s="520"/>
      <c r="B323" s="521"/>
      <c r="C323" s="541"/>
      <c r="D323" s="542"/>
      <c r="E323" s="542"/>
      <c r="F323" s="543"/>
      <c r="G323" s="356" t="s">
        <v>175</v>
      </c>
      <c r="H323" s="550"/>
      <c r="I323" s="551"/>
    </row>
    <row r="324" spans="1:9" ht="15" customHeight="1" x14ac:dyDescent="0.2">
      <c r="A324" s="520"/>
      <c r="B324" s="521"/>
      <c r="C324" s="541"/>
      <c r="D324" s="542"/>
      <c r="E324" s="542"/>
      <c r="F324" s="543"/>
      <c r="G324" s="586" t="s">
        <v>176</v>
      </c>
      <c r="H324" s="550"/>
      <c r="I324" s="551"/>
    </row>
    <row r="325" spans="1:9" x14ac:dyDescent="0.2">
      <c r="A325" s="520"/>
      <c r="B325" s="521"/>
      <c r="C325" s="541"/>
      <c r="D325" s="542"/>
      <c r="E325" s="542"/>
      <c r="F325" s="543"/>
      <c r="G325" s="587"/>
      <c r="H325" s="550"/>
      <c r="I325" s="551"/>
    </row>
    <row r="326" spans="1:9" x14ac:dyDescent="0.2">
      <c r="A326" s="520"/>
      <c r="B326" s="521"/>
      <c r="C326" s="544"/>
      <c r="D326" s="545"/>
      <c r="E326" s="545"/>
      <c r="F326" s="546"/>
      <c r="G326" s="356" t="s">
        <v>26</v>
      </c>
      <c r="H326" s="550"/>
      <c r="I326" s="551"/>
    </row>
    <row r="327" spans="1:9" x14ac:dyDescent="0.2">
      <c r="A327" s="294"/>
      <c r="B327" s="295"/>
      <c r="C327" s="532" t="s">
        <v>177</v>
      </c>
      <c r="D327" s="533"/>
      <c r="E327" s="533"/>
      <c r="F327" s="534"/>
      <c r="G327" s="295" t="s">
        <v>38</v>
      </c>
      <c r="H327" s="32">
        <f>SUM(H311:H326)/3</f>
        <v>0</v>
      </c>
      <c r="I327" s="33"/>
    </row>
    <row r="328" spans="1:9" ht="15" customHeight="1" x14ac:dyDescent="0.2">
      <c r="A328" s="520" t="s">
        <v>1630</v>
      </c>
      <c r="B328" s="521" t="s">
        <v>1609</v>
      </c>
      <c r="C328" s="522" t="s">
        <v>1975</v>
      </c>
      <c r="D328" s="523"/>
      <c r="E328" s="523"/>
      <c r="F328" s="524"/>
      <c r="G328" s="552"/>
      <c r="H328" s="529"/>
      <c r="I328" s="603"/>
    </row>
    <row r="329" spans="1:9" ht="15" customHeight="1" x14ac:dyDescent="0.2">
      <c r="A329" s="520"/>
      <c r="B329" s="521"/>
      <c r="C329" s="583"/>
      <c r="D329" s="584"/>
      <c r="E329" s="584"/>
      <c r="F329" s="585"/>
      <c r="G329" s="553"/>
      <c r="H329" s="530"/>
      <c r="I329" s="604"/>
    </row>
    <row r="330" spans="1:9" ht="15" customHeight="1" x14ac:dyDescent="0.2">
      <c r="A330" s="520"/>
      <c r="B330" s="521"/>
      <c r="C330" s="525"/>
      <c r="D330" s="526"/>
      <c r="E330" s="526"/>
      <c r="F330" s="527"/>
      <c r="G330" s="554"/>
      <c r="H330" s="558"/>
      <c r="I330" s="605"/>
    </row>
    <row r="331" spans="1:9" ht="15" customHeight="1" x14ac:dyDescent="0.2">
      <c r="A331" s="520"/>
      <c r="B331" s="521"/>
      <c r="C331" s="538" t="s">
        <v>1610</v>
      </c>
      <c r="D331" s="539"/>
      <c r="E331" s="539"/>
      <c r="F331" s="540"/>
      <c r="G331" s="356" t="s">
        <v>178</v>
      </c>
      <c r="H331" s="550"/>
      <c r="I331" s="551"/>
    </row>
    <row r="332" spans="1:9" x14ac:dyDescent="0.2">
      <c r="A332" s="520"/>
      <c r="B332" s="521"/>
      <c r="C332" s="541"/>
      <c r="D332" s="542"/>
      <c r="E332" s="542"/>
      <c r="F332" s="543"/>
      <c r="G332" s="586" t="s">
        <v>179</v>
      </c>
      <c r="H332" s="550"/>
      <c r="I332" s="551"/>
    </row>
    <row r="333" spans="1:9" x14ac:dyDescent="0.2">
      <c r="A333" s="520"/>
      <c r="B333" s="521"/>
      <c r="C333" s="541"/>
      <c r="D333" s="542"/>
      <c r="E333" s="542"/>
      <c r="F333" s="543"/>
      <c r="G333" s="587"/>
      <c r="H333" s="550"/>
      <c r="I333" s="551"/>
    </row>
    <row r="334" spans="1:9" x14ac:dyDescent="0.2">
      <c r="A334" s="520"/>
      <c r="B334" s="521"/>
      <c r="C334" s="544"/>
      <c r="D334" s="545"/>
      <c r="E334" s="545"/>
      <c r="F334" s="546"/>
      <c r="G334" s="356" t="s">
        <v>26</v>
      </c>
      <c r="H334" s="550"/>
      <c r="I334" s="551"/>
    </row>
    <row r="335" spans="1:9" x14ac:dyDescent="0.2">
      <c r="A335" s="520"/>
      <c r="B335" s="521"/>
      <c r="C335" s="538" t="s">
        <v>1976</v>
      </c>
      <c r="D335" s="539"/>
      <c r="E335" s="539"/>
      <c r="F335" s="540"/>
      <c r="G335" s="356" t="s">
        <v>180</v>
      </c>
      <c r="H335" s="550"/>
      <c r="I335" s="551"/>
    </row>
    <row r="336" spans="1:9" x14ac:dyDescent="0.2">
      <c r="A336" s="520"/>
      <c r="B336" s="521"/>
      <c r="C336" s="541"/>
      <c r="D336" s="542"/>
      <c r="E336" s="542"/>
      <c r="F336" s="543"/>
      <c r="G336" s="356" t="s">
        <v>181</v>
      </c>
      <c r="H336" s="550"/>
      <c r="I336" s="551"/>
    </row>
    <row r="337" spans="1:9" x14ac:dyDescent="0.2">
      <c r="A337" s="520"/>
      <c r="B337" s="521"/>
      <c r="C337" s="544"/>
      <c r="D337" s="545"/>
      <c r="E337" s="545"/>
      <c r="F337" s="546"/>
      <c r="G337" s="356" t="s">
        <v>26</v>
      </c>
      <c r="H337" s="550"/>
      <c r="I337" s="551"/>
    </row>
    <row r="338" spans="1:9" x14ac:dyDescent="0.2">
      <c r="A338" s="520"/>
      <c r="B338" s="521"/>
      <c r="C338" s="538" t="s">
        <v>1977</v>
      </c>
      <c r="D338" s="539"/>
      <c r="E338" s="539"/>
      <c r="F338" s="540"/>
      <c r="G338" s="356" t="s">
        <v>180</v>
      </c>
      <c r="H338" s="550"/>
      <c r="I338" s="591"/>
    </row>
    <row r="339" spans="1:9" ht="15" customHeight="1" x14ac:dyDescent="0.2">
      <c r="A339" s="520"/>
      <c r="B339" s="521"/>
      <c r="C339" s="541"/>
      <c r="D339" s="542"/>
      <c r="E339" s="542"/>
      <c r="F339" s="543"/>
      <c r="G339" s="356" t="s">
        <v>181</v>
      </c>
      <c r="H339" s="550"/>
      <c r="I339" s="592"/>
    </row>
    <row r="340" spans="1:9" x14ac:dyDescent="0.2">
      <c r="A340" s="520"/>
      <c r="B340" s="521"/>
      <c r="C340" s="541"/>
      <c r="D340" s="542"/>
      <c r="E340" s="542"/>
      <c r="F340" s="543"/>
      <c r="G340" s="586" t="s">
        <v>1611</v>
      </c>
      <c r="H340" s="550"/>
      <c r="I340" s="592"/>
    </row>
    <row r="341" spans="1:9" x14ac:dyDescent="0.2">
      <c r="A341" s="520"/>
      <c r="B341" s="521"/>
      <c r="C341" s="541"/>
      <c r="D341" s="542"/>
      <c r="E341" s="542"/>
      <c r="F341" s="543"/>
      <c r="G341" s="587"/>
      <c r="H341" s="550"/>
      <c r="I341" s="592"/>
    </row>
    <row r="342" spans="1:9" x14ac:dyDescent="0.2">
      <c r="A342" s="520"/>
      <c r="B342" s="521"/>
      <c r="C342" s="544"/>
      <c r="D342" s="545"/>
      <c r="E342" s="545"/>
      <c r="F342" s="546"/>
      <c r="G342" s="356" t="s">
        <v>26</v>
      </c>
      <c r="H342" s="550"/>
      <c r="I342" s="593"/>
    </row>
    <row r="343" spans="1:9" x14ac:dyDescent="0.2">
      <c r="A343" s="520"/>
      <c r="B343" s="521"/>
      <c r="C343" s="538" t="s">
        <v>2237</v>
      </c>
      <c r="D343" s="539"/>
      <c r="E343" s="539"/>
      <c r="F343" s="540"/>
      <c r="G343" s="356" t="s">
        <v>180</v>
      </c>
      <c r="H343" s="550"/>
      <c r="I343" s="551"/>
    </row>
    <row r="344" spans="1:9" ht="15" customHeight="1" x14ac:dyDescent="0.2">
      <c r="A344" s="520"/>
      <c r="B344" s="521"/>
      <c r="C344" s="541"/>
      <c r="D344" s="542"/>
      <c r="E344" s="542"/>
      <c r="F344" s="543"/>
      <c r="G344" s="356" t="s">
        <v>181</v>
      </c>
      <c r="H344" s="550"/>
      <c r="I344" s="551"/>
    </row>
    <row r="345" spans="1:9" x14ac:dyDescent="0.2">
      <c r="A345" s="520"/>
      <c r="B345" s="521"/>
      <c r="C345" s="541"/>
      <c r="D345" s="542"/>
      <c r="E345" s="542"/>
      <c r="F345" s="543"/>
      <c r="G345" s="586" t="s">
        <v>1612</v>
      </c>
      <c r="H345" s="550"/>
      <c r="I345" s="551"/>
    </row>
    <row r="346" spans="1:9" x14ac:dyDescent="0.2">
      <c r="A346" s="520"/>
      <c r="B346" s="521"/>
      <c r="C346" s="541"/>
      <c r="D346" s="542"/>
      <c r="E346" s="542"/>
      <c r="F346" s="543"/>
      <c r="G346" s="587"/>
      <c r="H346" s="550"/>
      <c r="I346" s="551"/>
    </row>
    <row r="347" spans="1:9" x14ac:dyDescent="0.2">
      <c r="A347" s="520"/>
      <c r="B347" s="521"/>
      <c r="C347" s="544"/>
      <c r="D347" s="545"/>
      <c r="E347" s="545"/>
      <c r="F347" s="546"/>
      <c r="G347" s="356" t="s">
        <v>26</v>
      </c>
      <c r="H347" s="550"/>
      <c r="I347" s="551"/>
    </row>
    <row r="348" spans="1:9" ht="15" customHeight="1" x14ac:dyDescent="0.2">
      <c r="A348" s="294"/>
      <c r="B348" s="295"/>
      <c r="C348" s="532" t="s">
        <v>1613</v>
      </c>
      <c r="D348" s="533"/>
      <c r="E348" s="533"/>
      <c r="F348" s="534"/>
      <c r="G348" s="295" t="s">
        <v>72</v>
      </c>
      <c r="H348" s="32">
        <f>(H331+H335+H338+H343)/4</f>
        <v>0</v>
      </c>
      <c r="I348" s="33"/>
    </row>
    <row r="349" spans="1:9" ht="15" customHeight="1" x14ac:dyDescent="0.2">
      <c r="A349" s="520" t="s">
        <v>1631</v>
      </c>
      <c r="B349" s="521" t="s">
        <v>1614</v>
      </c>
      <c r="C349" s="522" t="s">
        <v>2238</v>
      </c>
      <c r="D349" s="523"/>
      <c r="E349" s="523"/>
      <c r="F349" s="524"/>
      <c r="G349" s="552"/>
      <c r="H349" s="529"/>
      <c r="I349" s="603"/>
    </row>
    <row r="350" spans="1:9" x14ac:dyDescent="0.2">
      <c r="A350" s="520"/>
      <c r="B350" s="521"/>
      <c r="C350" s="583"/>
      <c r="D350" s="584"/>
      <c r="E350" s="584"/>
      <c r="F350" s="585"/>
      <c r="G350" s="553"/>
      <c r="H350" s="530"/>
      <c r="I350" s="604"/>
    </row>
    <row r="351" spans="1:9" ht="30" customHeight="1" x14ac:dyDescent="0.2">
      <c r="A351" s="520"/>
      <c r="B351" s="521"/>
      <c r="C351" s="525"/>
      <c r="D351" s="526"/>
      <c r="E351" s="526"/>
      <c r="F351" s="527"/>
      <c r="G351" s="554"/>
      <c r="H351" s="558"/>
      <c r="I351" s="605"/>
    </row>
    <row r="352" spans="1:9" ht="15" customHeight="1" x14ac:dyDescent="0.2">
      <c r="A352" s="520"/>
      <c r="B352" s="521"/>
      <c r="C352" s="538" t="s">
        <v>2239</v>
      </c>
      <c r="D352" s="539"/>
      <c r="E352" s="539"/>
      <c r="F352" s="540"/>
      <c r="G352" s="356" t="s">
        <v>23</v>
      </c>
      <c r="H352" s="550"/>
      <c r="I352" s="551"/>
    </row>
    <row r="353" spans="1:9" x14ac:dyDescent="0.2">
      <c r="A353" s="520"/>
      <c r="B353" s="521"/>
      <c r="C353" s="541"/>
      <c r="D353" s="542"/>
      <c r="E353" s="542"/>
      <c r="F353" s="543"/>
      <c r="G353" s="356" t="s">
        <v>1616</v>
      </c>
      <c r="H353" s="550"/>
      <c r="I353" s="551"/>
    </row>
    <row r="354" spans="1:9" x14ac:dyDescent="0.2">
      <c r="A354" s="520"/>
      <c r="B354" s="521"/>
      <c r="C354" s="541"/>
      <c r="D354" s="542"/>
      <c r="E354" s="542"/>
      <c r="F354" s="543"/>
      <c r="G354" s="356" t="s">
        <v>182</v>
      </c>
      <c r="H354" s="550"/>
      <c r="I354" s="551"/>
    </row>
    <row r="355" spans="1:9" x14ac:dyDescent="0.2">
      <c r="A355" s="520"/>
      <c r="B355" s="521"/>
      <c r="C355" s="544"/>
      <c r="D355" s="545"/>
      <c r="E355" s="545"/>
      <c r="F355" s="546"/>
      <c r="G355" s="356" t="s">
        <v>26</v>
      </c>
      <c r="H355" s="550"/>
      <c r="I355" s="551"/>
    </row>
    <row r="356" spans="1:9" x14ac:dyDescent="0.2">
      <c r="A356" s="520"/>
      <c r="B356" s="521"/>
      <c r="C356" s="538" t="s">
        <v>2240</v>
      </c>
      <c r="D356" s="539"/>
      <c r="E356" s="539"/>
      <c r="F356" s="540"/>
      <c r="G356" s="356" t="s">
        <v>23</v>
      </c>
      <c r="H356" s="550"/>
      <c r="I356" s="606"/>
    </row>
    <row r="357" spans="1:9" ht="60" x14ac:dyDescent="0.2">
      <c r="A357" s="520"/>
      <c r="B357" s="521"/>
      <c r="C357" s="541"/>
      <c r="D357" s="542"/>
      <c r="E357" s="542"/>
      <c r="F357" s="543"/>
      <c r="G357" s="356" t="s">
        <v>2044</v>
      </c>
      <c r="H357" s="550"/>
      <c r="I357" s="606"/>
    </row>
    <row r="358" spans="1:9" ht="45" x14ac:dyDescent="0.2">
      <c r="A358" s="520"/>
      <c r="B358" s="521"/>
      <c r="C358" s="541"/>
      <c r="D358" s="542"/>
      <c r="E358" s="542"/>
      <c r="F358" s="543"/>
      <c r="G358" s="356" t="s">
        <v>2045</v>
      </c>
      <c r="H358" s="550"/>
      <c r="I358" s="606"/>
    </row>
    <row r="359" spans="1:9" x14ac:dyDescent="0.2">
      <c r="A359" s="520"/>
      <c r="B359" s="521"/>
      <c r="C359" s="544"/>
      <c r="D359" s="545"/>
      <c r="E359" s="545"/>
      <c r="F359" s="546"/>
      <c r="G359" s="356" t="s">
        <v>26</v>
      </c>
      <c r="H359" s="550"/>
      <c r="I359" s="606"/>
    </row>
    <row r="360" spans="1:9" ht="15" customHeight="1" x14ac:dyDescent="0.2">
      <c r="A360" s="520"/>
      <c r="B360" s="521"/>
      <c r="C360" s="538" t="s">
        <v>1615</v>
      </c>
      <c r="D360" s="539"/>
      <c r="E360" s="539"/>
      <c r="F360" s="540"/>
      <c r="G360" s="356" t="s">
        <v>23</v>
      </c>
      <c r="H360" s="550"/>
      <c r="I360" s="606"/>
    </row>
    <row r="361" spans="1:9" x14ac:dyDescent="0.2">
      <c r="A361" s="520"/>
      <c r="B361" s="521"/>
      <c r="C361" s="541"/>
      <c r="D361" s="542"/>
      <c r="E361" s="542"/>
      <c r="F361" s="543"/>
      <c r="G361" s="586" t="s">
        <v>183</v>
      </c>
      <c r="H361" s="550"/>
      <c r="I361" s="606"/>
    </row>
    <row r="362" spans="1:9" x14ac:dyDescent="0.2">
      <c r="A362" s="520"/>
      <c r="B362" s="521"/>
      <c r="C362" s="541"/>
      <c r="D362" s="542"/>
      <c r="E362" s="542"/>
      <c r="F362" s="543"/>
      <c r="G362" s="587"/>
      <c r="H362" s="550"/>
      <c r="I362" s="606"/>
    </row>
    <row r="363" spans="1:9" x14ac:dyDescent="0.2">
      <c r="A363" s="520"/>
      <c r="B363" s="521"/>
      <c r="C363" s="544"/>
      <c r="D363" s="545"/>
      <c r="E363" s="545"/>
      <c r="F363" s="546"/>
      <c r="G363" s="356" t="s">
        <v>26</v>
      </c>
      <c r="H363" s="550"/>
      <c r="I363" s="606"/>
    </row>
    <row r="364" spans="1:9" x14ac:dyDescent="0.2">
      <c r="A364" s="294"/>
      <c r="B364" s="295"/>
      <c r="C364" s="532" t="s">
        <v>1617</v>
      </c>
      <c r="D364" s="533"/>
      <c r="E364" s="533"/>
      <c r="F364" s="534"/>
      <c r="G364" s="295" t="s">
        <v>38</v>
      </c>
      <c r="H364" s="32">
        <f>(H352+H356+H360)/3</f>
        <v>0</v>
      </c>
      <c r="I364" s="37"/>
    </row>
    <row r="365" spans="1:9" ht="56" customHeight="1" x14ac:dyDescent="0.2">
      <c r="A365" s="619" t="s">
        <v>1632</v>
      </c>
      <c r="B365" s="570" t="s">
        <v>1633</v>
      </c>
      <c r="C365" s="620" t="s">
        <v>2241</v>
      </c>
      <c r="D365" s="620"/>
      <c r="E365" s="620"/>
      <c r="F365" s="620"/>
      <c r="G365" s="347"/>
      <c r="H365" s="351"/>
      <c r="I365" s="434"/>
    </row>
    <row r="366" spans="1:9" ht="16" x14ac:dyDescent="0.2">
      <c r="A366" s="578"/>
      <c r="B366" s="578"/>
      <c r="C366" s="578" t="s">
        <v>2242</v>
      </c>
      <c r="D366" s="578"/>
      <c r="E366" s="578"/>
      <c r="F366" s="474" t="s">
        <v>1978</v>
      </c>
      <c r="G366" s="356" t="s">
        <v>1446</v>
      </c>
      <c r="H366" s="352"/>
      <c r="I366" s="418"/>
    </row>
    <row r="367" spans="1:9" ht="48" x14ac:dyDescent="0.2">
      <c r="A367" s="578"/>
      <c r="B367" s="578"/>
      <c r="C367" s="578"/>
      <c r="D367" s="578"/>
      <c r="E367" s="578"/>
      <c r="F367" s="474" t="s">
        <v>1979</v>
      </c>
      <c r="G367" s="356" t="s">
        <v>1446</v>
      </c>
      <c r="H367" s="352"/>
      <c r="I367" s="418"/>
    </row>
    <row r="368" spans="1:9" ht="16" x14ac:dyDescent="0.2">
      <c r="A368" s="578"/>
      <c r="B368" s="578"/>
      <c r="C368" s="578"/>
      <c r="D368" s="578"/>
      <c r="E368" s="578"/>
      <c r="F368" s="474" t="s">
        <v>1982</v>
      </c>
      <c r="G368" s="356" t="s">
        <v>1446</v>
      </c>
      <c r="H368" s="352"/>
      <c r="I368" s="418"/>
    </row>
    <row r="369" spans="1:9" ht="32" x14ac:dyDescent="0.2">
      <c r="A369" s="578"/>
      <c r="B369" s="578"/>
      <c r="C369" s="578"/>
      <c r="D369" s="578"/>
      <c r="E369" s="578"/>
      <c r="F369" s="474" t="s">
        <v>1980</v>
      </c>
      <c r="G369" s="356" t="s">
        <v>1446</v>
      </c>
      <c r="H369" s="352"/>
      <c r="I369" s="418"/>
    </row>
    <row r="370" spans="1:9" ht="16" x14ac:dyDescent="0.2">
      <c r="A370" s="578"/>
      <c r="B370" s="578"/>
      <c r="C370" s="578"/>
      <c r="D370" s="578"/>
      <c r="E370" s="578"/>
      <c r="F370" s="474" t="s">
        <v>1981</v>
      </c>
      <c r="G370" s="356" t="s">
        <v>1446</v>
      </c>
      <c r="H370" s="352"/>
      <c r="I370" s="418"/>
    </row>
    <row r="371" spans="1:9" ht="16" x14ac:dyDescent="0.2">
      <c r="A371" s="578"/>
      <c r="B371" s="578"/>
      <c r="C371" s="578" t="s">
        <v>1638</v>
      </c>
      <c r="D371" s="578"/>
      <c r="E371" s="578"/>
      <c r="F371" s="474" t="s">
        <v>1983</v>
      </c>
      <c r="G371" s="356" t="s">
        <v>1446</v>
      </c>
      <c r="H371" s="352"/>
      <c r="I371" s="418"/>
    </row>
    <row r="372" spans="1:9" ht="32" x14ac:dyDescent="0.2">
      <c r="A372" s="578"/>
      <c r="B372" s="578"/>
      <c r="C372" s="578"/>
      <c r="D372" s="578"/>
      <c r="E372" s="578"/>
      <c r="F372" s="474" t="s">
        <v>1984</v>
      </c>
      <c r="G372" s="356" t="s">
        <v>1446</v>
      </c>
      <c r="H372" s="352"/>
      <c r="I372" s="418"/>
    </row>
    <row r="373" spans="1:9" ht="16" x14ac:dyDescent="0.2">
      <c r="A373" s="578"/>
      <c r="B373" s="578"/>
      <c r="C373" s="578"/>
      <c r="D373" s="578"/>
      <c r="E373" s="578"/>
      <c r="F373" s="474" t="s">
        <v>1985</v>
      </c>
      <c r="G373" s="356" t="s">
        <v>1446</v>
      </c>
      <c r="H373" s="352"/>
      <c r="I373" s="418"/>
    </row>
    <row r="374" spans="1:9" ht="32" x14ac:dyDescent="0.2">
      <c r="A374" s="578"/>
      <c r="B374" s="578"/>
      <c r="C374" s="578"/>
      <c r="D374" s="578"/>
      <c r="E374" s="578"/>
      <c r="F374" s="474" t="s">
        <v>1986</v>
      </c>
      <c r="G374" s="356" t="s">
        <v>1446</v>
      </c>
      <c r="H374" s="352"/>
      <c r="I374" s="418"/>
    </row>
    <row r="375" spans="1:9" ht="16" x14ac:dyDescent="0.2">
      <c r="A375" s="578"/>
      <c r="B375" s="578"/>
      <c r="C375" s="621"/>
      <c r="D375" s="621"/>
      <c r="E375" s="621"/>
      <c r="F375" s="475" t="s">
        <v>2243</v>
      </c>
      <c r="G375" s="356" t="s">
        <v>1446</v>
      </c>
      <c r="H375" s="352"/>
      <c r="I375" s="418"/>
    </row>
    <row r="376" spans="1:9" x14ac:dyDescent="0.2">
      <c r="A376" s="440"/>
      <c r="B376" s="441"/>
      <c r="C376" s="532" t="s">
        <v>1641</v>
      </c>
      <c r="D376" s="533"/>
      <c r="E376" s="533"/>
      <c r="F376" s="534"/>
      <c r="G376" s="295" t="s">
        <v>196</v>
      </c>
      <c r="H376" s="442">
        <f>SUM(H366:H375)/2</f>
        <v>0</v>
      </c>
      <c r="I376" s="445"/>
    </row>
    <row r="377" spans="1:9" ht="51" customHeight="1" x14ac:dyDescent="0.2">
      <c r="A377" s="570" t="s">
        <v>1634</v>
      </c>
      <c r="B377" s="570" t="s">
        <v>1635</v>
      </c>
      <c r="C377" s="571" t="s">
        <v>2244</v>
      </c>
      <c r="D377" s="571"/>
      <c r="E377" s="571"/>
      <c r="F377" s="571"/>
      <c r="G377" s="438"/>
      <c r="H377" s="417"/>
      <c r="I377" s="418"/>
    </row>
    <row r="378" spans="1:9" ht="39" customHeight="1" x14ac:dyDescent="0.2">
      <c r="A378" s="570"/>
      <c r="B378" s="570"/>
      <c r="C378" s="572" t="s">
        <v>1987</v>
      </c>
      <c r="D378" s="573"/>
      <c r="E378" s="574"/>
      <c r="F378" s="438" t="s">
        <v>1639</v>
      </c>
      <c r="G378" s="438" t="s">
        <v>54</v>
      </c>
      <c r="H378" s="352"/>
      <c r="I378" s="418"/>
    </row>
    <row r="379" spans="1:9" ht="30" x14ac:dyDescent="0.2">
      <c r="A379" s="570"/>
      <c r="B379" s="570"/>
      <c r="C379" s="575"/>
      <c r="D379" s="576"/>
      <c r="E379" s="577"/>
      <c r="F379" s="438" t="s">
        <v>1542</v>
      </c>
      <c r="G379" s="438" t="s">
        <v>54</v>
      </c>
      <c r="H379" s="352"/>
      <c r="I379" s="418"/>
    </row>
    <row r="380" spans="1:9" ht="30" x14ac:dyDescent="0.2">
      <c r="A380" s="570"/>
      <c r="B380" s="570"/>
      <c r="C380" s="575"/>
      <c r="D380" s="576"/>
      <c r="E380" s="577"/>
      <c r="F380" s="438" t="s">
        <v>1543</v>
      </c>
      <c r="G380" s="438" t="s">
        <v>54</v>
      </c>
      <c r="H380" s="352"/>
      <c r="I380" s="418"/>
    </row>
    <row r="381" spans="1:9" ht="30" x14ac:dyDescent="0.2">
      <c r="A381" s="570"/>
      <c r="B381" s="570"/>
      <c r="C381" s="575"/>
      <c r="D381" s="576"/>
      <c r="E381" s="577"/>
      <c r="F381" s="438" t="s">
        <v>2245</v>
      </c>
      <c r="G381" s="438" t="s">
        <v>54</v>
      </c>
      <c r="H381" s="352"/>
      <c r="I381" s="418"/>
    </row>
    <row r="382" spans="1:9" ht="30" x14ac:dyDescent="0.2">
      <c r="A382" s="570"/>
      <c r="B382" s="570"/>
      <c r="C382" s="575"/>
      <c r="D382" s="576"/>
      <c r="E382" s="577"/>
      <c r="F382" s="438" t="s">
        <v>1544</v>
      </c>
      <c r="G382" s="438" t="s">
        <v>29</v>
      </c>
      <c r="H382" s="352"/>
      <c r="I382" s="418"/>
    </row>
    <row r="383" spans="1:9" ht="30" x14ac:dyDescent="0.2">
      <c r="A383" s="570"/>
      <c r="B383" s="570"/>
      <c r="C383" s="575"/>
      <c r="D383" s="576"/>
      <c r="E383" s="577"/>
      <c r="F383" s="438" t="s">
        <v>1545</v>
      </c>
      <c r="G383" s="438" t="s">
        <v>29</v>
      </c>
      <c r="H383" s="352"/>
      <c r="I383" s="418"/>
    </row>
    <row r="384" spans="1:9" ht="30" x14ac:dyDescent="0.2">
      <c r="A384" s="570"/>
      <c r="B384" s="570"/>
      <c r="C384" s="570" t="s">
        <v>1988</v>
      </c>
      <c r="D384" s="570"/>
      <c r="E384" s="570"/>
      <c r="F384" s="438" t="s">
        <v>1546</v>
      </c>
      <c r="G384" s="438" t="s">
        <v>29</v>
      </c>
      <c r="H384" s="352"/>
      <c r="I384" s="418"/>
    </row>
    <row r="385" spans="1:9" ht="30" x14ac:dyDescent="0.2">
      <c r="A385" s="570"/>
      <c r="B385" s="570"/>
      <c r="C385" s="570"/>
      <c r="D385" s="570"/>
      <c r="E385" s="570"/>
      <c r="F385" s="438" t="s">
        <v>1547</v>
      </c>
      <c r="G385" s="438" t="s">
        <v>29</v>
      </c>
      <c r="H385" s="352"/>
      <c r="I385" s="418"/>
    </row>
    <row r="386" spans="1:9" ht="30" x14ac:dyDescent="0.2">
      <c r="A386" s="570"/>
      <c r="B386" s="570"/>
      <c r="C386" s="570"/>
      <c r="D386" s="570"/>
      <c r="E386" s="570"/>
      <c r="F386" s="438" t="s">
        <v>2245</v>
      </c>
      <c r="G386" s="438" t="s">
        <v>29</v>
      </c>
      <c r="H386" s="352"/>
      <c r="I386" s="418"/>
    </row>
    <row r="387" spans="1:9" ht="30" x14ac:dyDescent="0.2">
      <c r="A387" s="570"/>
      <c r="B387" s="570"/>
      <c r="C387" s="570"/>
      <c r="D387" s="570"/>
      <c r="E387" s="570"/>
      <c r="F387" s="446" t="s">
        <v>1640</v>
      </c>
      <c r="G387" s="438" t="s">
        <v>29</v>
      </c>
      <c r="H387" s="352"/>
      <c r="I387" s="418"/>
    </row>
    <row r="388" spans="1:9" x14ac:dyDescent="0.2">
      <c r="A388" s="440"/>
      <c r="B388" s="441"/>
      <c r="C388" s="532" t="s">
        <v>1642</v>
      </c>
      <c r="D388" s="533"/>
      <c r="E388" s="533"/>
      <c r="F388" s="534"/>
      <c r="G388" s="295" t="s">
        <v>196</v>
      </c>
      <c r="H388" s="442">
        <f>SUM(H378:H387)/2</f>
        <v>0</v>
      </c>
      <c r="I388" s="445"/>
    </row>
    <row r="389" spans="1:9" ht="43.25" customHeight="1" x14ac:dyDescent="0.2">
      <c r="A389" s="570" t="s">
        <v>1636</v>
      </c>
      <c r="B389" s="570" t="s">
        <v>1637</v>
      </c>
      <c r="C389" s="571" t="s">
        <v>1643</v>
      </c>
      <c r="D389" s="579"/>
      <c r="E389" s="579"/>
      <c r="F389" s="579"/>
      <c r="G389" s="438"/>
      <c r="H389" s="417"/>
      <c r="I389" s="418"/>
    </row>
    <row r="390" spans="1:9" x14ac:dyDescent="0.2">
      <c r="A390" s="578"/>
      <c r="B390" s="578"/>
      <c r="C390" s="570" t="s">
        <v>2246</v>
      </c>
      <c r="D390" s="578"/>
      <c r="E390" s="578"/>
      <c r="F390" s="578"/>
      <c r="G390" s="356" t="s">
        <v>23</v>
      </c>
      <c r="H390" s="550"/>
      <c r="I390" s="622"/>
    </row>
    <row r="391" spans="1:9" x14ac:dyDescent="0.2">
      <c r="A391" s="578"/>
      <c r="B391" s="578"/>
      <c r="C391" s="578"/>
      <c r="D391" s="578"/>
      <c r="E391" s="578"/>
      <c r="F391" s="578"/>
      <c r="G391" s="356" t="s">
        <v>1548</v>
      </c>
      <c r="H391" s="550"/>
      <c r="I391" s="623"/>
    </row>
    <row r="392" spans="1:9" x14ac:dyDescent="0.2">
      <c r="A392" s="578"/>
      <c r="B392" s="578"/>
      <c r="C392" s="578"/>
      <c r="D392" s="578"/>
      <c r="E392" s="578"/>
      <c r="F392" s="578"/>
      <c r="G392" s="356" t="s">
        <v>26</v>
      </c>
      <c r="H392" s="550"/>
      <c r="I392" s="624"/>
    </row>
    <row r="393" spans="1:9" x14ac:dyDescent="0.2">
      <c r="A393" s="578"/>
      <c r="B393" s="578"/>
      <c r="C393" s="570" t="s">
        <v>2247</v>
      </c>
      <c r="D393" s="578"/>
      <c r="E393" s="578"/>
      <c r="F393" s="578"/>
      <c r="G393" s="356" t="s">
        <v>1549</v>
      </c>
      <c r="H393" s="550"/>
      <c r="I393" s="622"/>
    </row>
    <row r="394" spans="1:9" ht="30" x14ac:dyDescent="0.2">
      <c r="A394" s="578"/>
      <c r="B394" s="578"/>
      <c r="C394" s="578"/>
      <c r="D394" s="578"/>
      <c r="E394" s="578"/>
      <c r="F394" s="578"/>
      <c r="G394" s="356" t="s">
        <v>1550</v>
      </c>
      <c r="H394" s="550"/>
      <c r="I394" s="623"/>
    </row>
    <row r="395" spans="1:9" x14ac:dyDescent="0.2">
      <c r="A395" s="578"/>
      <c r="B395" s="578"/>
      <c r="C395" s="578"/>
      <c r="D395" s="578"/>
      <c r="E395" s="578"/>
      <c r="F395" s="578"/>
      <c r="G395" s="356" t="s">
        <v>26</v>
      </c>
      <c r="H395" s="550"/>
      <c r="I395" s="624"/>
    </row>
    <row r="396" spans="1:9" x14ac:dyDescent="0.2">
      <c r="A396" s="440"/>
      <c r="B396" s="441"/>
      <c r="C396" s="532" t="s">
        <v>1644</v>
      </c>
      <c r="D396" s="533"/>
      <c r="E396" s="533"/>
      <c r="F396" s="534"/>
      <c r="G396" s="295" t="s">
        <v>196</v>
      </c>
      <c r="H396" s="442">
        <f>(H390+H393)/2</f>
        <v>0</v>
      </c>
      <c r="I396" s="445"/>
    </row>
    <row r="397" spans="1:9" x14ac:dyDescent="0.2">
      <c r="A397" s="607" t="s">
        <v>184</v>
      </c>
      <c r="B397" s="608"/>
      <c r="C397" s="608"/>
      <c r="D397" s="608"/>
      <c r="E397" s="608"/>
      <c r="F397" s="608"/>
      <c r="G397" s="608"/>
      <c r="H397" s="613"/>
      <c r="I397" s="616"/>
    </row>
    <row r="398" spans="1:9" x14ac:dyDescent="0.2">
      <c r="A398" s="609"/>
      <c r="B398" s="610"/>
      <c r="C398" s="610"/>
      <c r="D398" s="610"/>
      <c r="E398" s="610"/>
      <c r="F398" s="610"/>
      <c r="G398" s="610"/>
      <c r="H398" s="614"/>
      <c r="I398" s="617"/>
    </row>
    <row r="399" spans="1:9" x14ac:dyDescent="0.2">
      <c r="A399" s="611"/>
      <c r="B399" s="612"/>
      <c r="C399" s="612"/>
      <c r="D399" s="612"/>
      <c r="E399" s="612"/>
      <c r="F399" s="612"/>
      <c r="G399" s="612"/>
      <c r="H399" s="615"/>
      <c r="I399" s="618"/>
    </row>
    <row r="400" spans="1:9" ht="35.5" customHeight="1" x14ac:dyDescent="0.2">
      <c r="A400" s="528" t="s">
        <v>438</v>
      </c>
      <c r="B400" s="586" t="s">
        <v>1989</v>
      </c>
      <c r="C400" s="522" t="s">
        <v>2248</v>
      </c>
      <c r="D400" s="523"/>
      <c r="E400" s="523"/>
      <c r="F400" s="524"/>
      <c r="G400" s="552"/>
      <c r="H400" s="529"/>
      <c r="I400" s="603"/>
    </row>
    <row r="401" spans="1:10" ht="15" customHeight="1" x14ac:dyDescent="0.2">
      <c r="A401" s="528"/>
      <c r="B401" s="602"/>
      <c r="C401" s="583"/>
      <c r="D401" s="584"/>
      <c r="E401" s="584"/>
      <c r="F401" s="585"/>
      <c r="G401" s="553"/>
      <c r="H401" s="530"/>
      <c r="I401" s="604"/>
    </row>
    <row r="402" spans="1:10" x14ac:dyDescent="0.2">
      <c r="A402" s="528"/>
      <c r="B402" s="602"/>
      <c r="C402" s="583"/>
      <c r="D402" s="584"/>
      <c r="E402" s="584"/>
      <c r="F402" s="585"/>
      <c r="G402" s="553"/>
      <c r="H402" s="530"/>
      <c r="I402" s="604"/>
    </row>
    <row r="403" spans="1:10" x14ac:dyDescent="0.2">
      <c r="A403" s="528"/>
      <c r="B403" s="602"/>
      <c r="C403" s="583"/>
      <c r="D403" s="584"/>
      <c r="E403" s="584"/>
      <c r="F403" s="585"/>
      <c r="G403" s="553"/>
      <c r="H403" s="530"/>
      <c r="I403" s="604"/>
    </row>
    <row r="404" spans="1:10" x14ac:dyDescent="0.2">
      <c r="A404" s="528"/>
      <c r="B404" s="602"/>
      <c r="C404" s="525"/>
      <c r="D404" s="526"/>
      <c r="E404" s="526"/>
      <c r="F404" s="527"/>
      <c r="G404" s="554"/>
      <c r="H404" s="558"/>
      <c r="I404" s="605"/>
    </row>
    <row r="405" spans="1:10" ht="15" customHeight="1" x14ac:dyDescent="0.2">
      <c r="A405" s="528"/>
      <c r="B405" s="602"/>
      <c r="C405" s="538" t="s">
        <v>2249</v>
      </c>
      <c r="D405" s="539"/>
      <c r="E405" s="540"/>
      <c r="F405" s="367" t="s">
        <v>185</v>
      </c>
      <c r="G405" s="356" t="s">
        <v>29</v>
      </c>
      <c r="H405" s="352"/>
      <c r="I405" s="353"/>
    </row>
    <row r="406" spans="1:10" x14ac:dyDescent="0.2">
      <c r="A406" s="528"/>
      <c r="B406" s="602"/>
      <c r="C406" s="541"/>
      <c r="D406" s="542"/>
      <c r="E406" s="543"/>
      <c r="F406" s="367" t="s">
        <v>186</v>
      </c>
      <c r="G406" s="356" t="s">
        <v>29</v>
      </c>
      <c r="H406" s="352"/>
      <c r="I406" s="353"/>
    </row>
    <row r="407" spans="1:10" x14ac:dyDescent="0.2">
      <c r="A407" s="528"/>
      <c r="B407" s="602"/>
      <c r="C407" s="541"/>
      <c r="D407" s="542"/>
      <c r="E407" s="543"/>
      <c r="F407" s="367" t="s">
        <v>187</v>
      </c>
      <c r="G407" s="356" t="s">
        <v>29</v>
      </c>
      <c r="H407" s="352"/>
      <c r="I407" s="353"/>
    </row>
    <row r="408" spans="1:10" ht="45" x14ac:dyDescent="0.2">
      <c r="A408" s="528"/>
      <c r="B408" s="602"/>
      <c r="C408" s="544"/>
      <c r="D408" s="545"/>
      <c r="E408" s="546"/>
      <c r="F408" s="367" t="s">
        <v>1990</v>
      </c>
      <c r="G408" s="356" t="s">
        <v>33</v>
      </c>
      <c r="H408" s="352"/>
      <c r="I408" s="353"/>
    </row>
    <row r="409" spans="1:10" ht="15" customHeight="1" x14ac:dyDescent="0.2">
      <c r="A409" s="528"/>
      <c r="B409" s="602"/>
      <c r="C409" s="538" t="s">
        <v>1620</v>
      </c>
      <c r="D409" s="539"/>
      <c r="E409" s="540"/>
      <c r="F409" s="367" t="s">
        <v>1618</v>
      </c>
      <c r="G409" s="356" t="s">
        <v>29</v>
      </c>
      <c r="H409" s="352"/>
      <c r="I409" s="353"/>
    </row>
    <row r="410" spans="1:10" ht="15" customHeight="1" x14ac:dyDescent="0.2">
      <c r="A410" s="528"/>
      <c r="B410" s="602"/>
      <c r="C410" s="541"/>
      <c r="D410" s="542"/>
      <c r="E410" s="543"/>
      <c r="F410" s="367" t="s">
        <v>188</v>
      </c>
      <c r="G410" s="356" t="s">
        <v>29</v>
      </c>
      <c r="H410" s="352"/>
      <c r="I410" s="353"/>
    </row>
    <row r="411" spans="1:10" ht="15" customHeight="1" x14ac:dyDescent="0.2">
      <c r="A411" s="528"/>
      <c r="B411" s="602"/>
      <c r="C411" s="541"/>
      <c r="D411" s="542"/>
      <c r="E411" s="543"/>
      <c r="F411" s="367" t="s">
        <v>1619</v>
      </c>
      <c r="G411" s="356" t="s">
        <v>29</v>
      </c>
      <c r="H411" s="352"/>
      <c r="I411" s="353"/>
    </row>
    <row r="412" spans="1:10" x14ac:dyDescent="0.2">
      <c r="A412" s="528"/>
      <c r="B412" s="602"/>
      <c r="C412" s="544"/>
      <c r="D412" s="545"/>
      <c r="E412" s="546"/>
      <c r="F412" s="367" t="s">
        <v>1621</v>
      </c>
      <c r="G412" s="356" t="s">
        <v>33</v>
      </c>
      <c r="H412" s="352"/>
      <c r="I412" s="353"/>
    </row>
    <row r="413" spans="1:10" x14ac:dyDescent="0.2">
      <c r="A413" s="294"/>
      <c r="B413" s="295"/>
      <c r="C413" s="532" t="s">
        <v>190</v>
      </c>
      <c r="D413" s="533"/>
      <c r="E413" s="533"/>
      <c r="F413" s="534"/>
      <c r="G413" s="295" t="s">
        <v>196</v>
      </c>
      <c r="H413" s="32">
        <f>SUM(H405:H412)/2</f>
        <v>0</v>
      </c>
      <c r="I413" s="33"/>
      <c r="J413" s="31"/>
    </row>
    <row r="414" spans="1:10" ht="14.5" customHeight="1" x14ac:dyDescent="0.2">
      <c r="A414" s="599" t="s">
        <v>1645</v>
      </c>
      <c r="B414" s="586" t="s">
        <v>1991</v>
      </c>
      <c r="C414" s="522" t="s">
        <v>2250</v>
      </c>
      <c r="D414" s="523"/>
      <c r="E414" s="523"/>
      <c r="F414" s="524"/>
      <c r="G414" s="552"/>
      <c r="H414" s="555"/>
      <c r="I414" s="535"/>
    </row>
    <row r="415" spans="1:10" ht="14.5" customHeight="1" x14ac:dyDescent="0.2">
      <c r="A415" s="600"/>
      <c r="B415" s="602"/>
      <c r="C415" s="583"/>
      <c r="D415" s="584"/>
      <c r="E415" s="584"/>
      <c r="F415" s="585"/>
      <c r="G415" s="553"/>
      <c r="H415" s="556"/>
      <c r="I415" s="536"/>
    </row>
    <row r="416" spans="1:10" ht="14.5" customHeight="1" x14ac:dyDescent="0.2">
      <c r="A416" s="600"/>
      <c r="B416" s="602"/>
      <c r="C416" s="583"/>
      <c r="D416" s="584"/>
      <c r="E416" s="584"/>
      <c r="F416" s="585"/>
      <c r="G416" s="553"/>
      <c r="H416" s="556"/>
      <c r="I416" s="536"/>
    </row>
    <row r="417" spans="1:10" x14ac:dyDescent="0.2">
      <c r="A417" s="600"/>
      <c r="B417" s="602"/>
      <c r="C417" s="583"/>
      <c r="D417" s="584"/>
      <c r="E417" s="584"/>
      <c r="F417" s="585"/>
      <c r="G417" s="554"/>
      <c r="H417" s="557"/>
      <c r="I417" s="537"/>
      <c r="J417" s="38"/>
    </row>
    <row r="418" spans="1:10" ht="30" x14ac:dyDescent="0.2">
      <c r="A418" s="600"/>
      <c r="B418" s="602"/>
      <c r="C418" s="538" t="s">
        <v>1992</v>
      </c>
      <c r="D418" s="539"/>
      <c r="E418" s="539"/>
      <c r="F418" s="540"/>
      <c r="G418" s="346" t="s">
        <v>191</v>
      </c>
      <c r="H418" s="550"/>
      <c r="I418" s="596"/>
      <c r="J418" s="38"/>
    </row>
    <row r="419" spans="1:10" ht="30" x14ac:dyDescent="0.2">
      <c r="A419" s="600"/>
      <c r="B419" s="602"/>
      <c r="C419" s="541"/>
      <c r="D419" s="542"/>
      <c r="E419" s="542"/>
      <c r="F419" s="543"/>
      <c r="G419" s="346" t="s">
        <v>2251</v>
      </c>
      <c r="H419" s="550"/>
      <c r="I419" s="597"/>
      <c r="J419" s="38"/>
    </row>
    <row r="420" spans="1:10" ht="45" x14ac:dyDescent="0.2">
      <c r="A420" s="600"/>
      <c r="B420" s="602"/>
      <c r="C420" s="541"/>
      <c r="D420" s="542"/>
      <c r="E420" s="542"/>
      <c r="F420" s="543"/>
      <c r="G420" s="346" t="s">
        <v>2180</v>
      </c>
      <c r="H420" s="550"/>
      <c r="I420" s="597"/>
    </row>
    <row r="421" spans="1:10" x14ac:dyDescent="0.2">
      <c r="A421" s="600"/>
      <c r="B421" s="602"/>
      <c r="C421" s="541"/>
      <c r="D421" s="542"/>
      <c r="E421" s="542"/>
      <c r="F421" s="543"/>
      <c r="G421" s="356" t="s">
        <v>192</v>
      </c>
      <c r="H421" s="550"/>
      <c r="I421" s="597"/>
    </row>
    <row r="422" spans="1:10" x14ac:dyDescent="0.2">
      <c r="A422" s="600"/>
      <c r="B422" s="602"/>
      <c r="C422" s="544"/>
      <c r="D422" s="545"/>
      <c r="E422" s="545"/>
      <c r="F422" s="546"/>
      <c r="G422" s="356" t="s">
        <v>26</v>
      </c>
      <c r="H422" s="550"/>
      <c r="I422" s="598"/>
    </row>
    <row r="423" spans="1:10" x14ac:dyDescent="0.2">
      <c r="A423" s="600"/>
      <c r="B423" s="602"/>
      <c r="C423" s="538" t="s">
        <v>2252</v>
      </c>
      <c r="D423" s="539"/>
      <c r="E423" s="539"/>
      <c r="F423" s="540"/>
      <c r="G423" s="356" t="s">
        <v>23</v>
      </c>
      <c r="H423" s="550"/>
      <c r="I423" s="591"/>
    </row>
    <row r="424" spans="1:10" ht="15" customHeight="1" x14ac:dyDescent="0.2">
      <c r="A424" s="600"/>
      <c r="B424" s="602"/>
      <c r="C424" s="541"/>
      <c r="D424" s="542"/>
      <c r="E424" s="542"/>
      <c r="F424" s="543"/>
      <c r="G424" s="356" t="s">
        <v>193</v>
      </c>
      <c r="H424" s="550"/>
      <c r="I424" s="592"/>
    </row>
    <row r="425" spans="1:10" x14ac:dyDescent="0.2">
      <c r="A425" s="600"/>
      <c r="B425" s="602"/>
      <c r="C425" s="541"/>
      <c r="D425" s="542"/>
      <c r="E425" s="542"/>
      <c r="F425" s="543"/>
      <c r="G425" s="356" t="s">
        <v>194</v>
      </c>
      <c r="H425" s="550"/>
      <c r="I425" s="592"/>
    </row>
    <row r="426" spans="1:10" ht="15" customHeight="1" x14ac:dyDescent="0.2">
      <c r="A426" s="601"/>
      <c r="B426" s="587"/>
      <c r="C426" s="544"/>
      <c r="D426" s="545"/>
      <c r="E426" s="545"/>
      <c r="F426" s="546"/>
      <c r="G426" s="356" t="s">
        <v>26</v>
      </c>
      <c r="H426" s="550"/>
      <c r="I426" s="593"/>
    </row>
    <row r="427" spans="1:10" x14ac:dyDescent="0.2">
      <c r="A427" s="294"/>
      <c r="B427" s="295"/>
      <c r="C427" s="532" t="s">
        <v>195</v>
      </c>
      <c r="D427" s="533"/>
      <c r="E427" s="533"/>
      <c r="F427" s="534"/>
      <c r="G427" s="295" t="s">
        <v>196</v>
      </c>
      <c r="H427" s="32">
        <f>SUM(H418+H423)/2</f>
        <v>0</v>
      </c>
      <c r="I427" s="33"/>
    </row>
    <row r="428" spans="1:10" x14ac:dyDescent="0.2">
      <c r="A428" s="520" t="s">
        <v>1646</v>
      </c>
      <c r="B428" s="521" t="s">
        <v>197</v>
      </c>
      <c r="C428" s="522" t="s">
        <v>198</v>
      </c>
      <c r="D428" s="523"/>
      <c r="E428" s="523"/>
      <c r="F428" s="524"/>
      <c r="G428" s="552"/>
      <c r="H428" s="555"/>
      <c r="I428" s="535"/>
    </row>
    <row r="429" spans="1:10" x14ac:dyDescent="0.2">
      <c r="A429" s="520"/>
      <c r="B429" s="521"/>
      <c r="C429" s="583"/>
      <c r="D429" s="584"/>
      <c r="E429" s="584"/>
      <c r="F429" s="585"/>
      <c r="G429" s="553"/>
      <c r="H429" s="556"/>
      <c r="I429" s="536"/>
    </row>
    <row r="430" spans="1:10" x14ac:dyDescent="0.2">
      <c r="A430" s="520"/>
      <c r="B430" s="521"/>
      <c r="C430" s="525"/>
      <c r="D430" s="526"/>
      <c r="E430" s="526"/>
      <c r="F430" s="527"/>
      <c r="G430" s="554"/>
      <c r="H430" s="557"/>
      <c r="I430" s="537"/>
    </row>
    <row r="431" spans="1:10" x14ac:dyDescent="0.2">
      <c r="A431" s="520"/>
      <c r="B431" s="521"/>
      <c r="C431" s="538" t="s">
        <v>199</v>
      </c>
      <c r="D431" s="539"/>
      <c r="E431" s="539"/>
      <c r="F431" s="540"/>
      <c r="G431" s="356" t="s">
        <v>200</v>
      </c>
      <c r="H431" s="588"/>
      <c r="I431" s="551"/>
    </row>
    <row r="432" spans="1:10" x14ac:dyDescent="0.2">
      <c r="A432" s="520"/>
      <c r="B432" s="521"/>
      <c r="C432" s="541"/>
      <c r="D432" s="542"/>
      <c r="E432" s="542"/>
      <c r="F432" s="543"/>
      <c r="G432" s="586" t="s">
        <v>201</v>
      </c>
      <c r="H432" s="589"/>
      <c r="I432" s="551"/>
    </row>
    <row r="433" spans="1:10" x14ac:dyDescent="0.2">
      <c r="A433" s="520"/>
      <c r="B433" s="521"/>
      <c r="C433" s="541"/>
      <c r="D433" s="542"/>
      <c r="E433" s="542"/>
      <c r="F433" s="543"/>
      <c r="G433" s="587"/>
      <c r="H433" s="589"/>
      <c r="I433" s="551"/>
    </row>
    <row r="434" spans="1:10" x14ac:dyDescent="0.2">
      <c r="A434" s="520"/>
      <c r="B434" s="521"/>
      <c r="C434" s="541"/>
      <c r="D434" s="542"/>
      <c r="E434" s="542"/>
      <c r="F434" s="543"/>
      <c r="G434" s="355" t="s">
        <v>202</v>
      </c>
      <c r="H434" s="589"/>
      <c r="I434" s="551"/>
    </row>
    <row r="435" spans="1:10" ht="30" x14ac:dyDescent="0.2">
      <c r="A435" s="520"/>
      <c r="B435" s="521"/>
      <c r="C435" s="541"/>
      <c r="D435" s="542"/>
      <c r="E435" s="542"/>
      <c r="F435" s="543"/>
      <c r="G435" s="346" t="s">
        <v>203</v>
      </c>
      <c r="H435" s="589"/>
      <c r="I435" s="551"/>
    </row>
    <row r="436" spans="1:10" x14ac:dyDescent="0.2">
      <c r="A436" s="520"/>
      <c r="B436" s="521"/>
      <c r="C436" s="544"/>
      <c r="D436" s="545"/>
      <c r="E436" s="545"/>
      <c r="F436" s="546"/>
      <c r="G436" s="356" t="s">
        <v>26</v>
      </c>
      <c r="H436" s="590"/>
      <c r="I436" s="551"/>
      <c r="J436" s="31"/>
    </row>
    <row r="437" spans="1:10" x14ac:dyDescent="0.2">
      <c r="A437" s="520"/>
      <c r="B437" s="521"/>
      <c r="C437" s="538" t="s">
        <v>204</v>
      </c>
      <c r="D437" s="539"/>
      <c r="E437" s="539"/>
      <c r="F437" s="540"/>
      <c r="G437" s="356" t="s">
        <v>205</v>
      </c>
      <c r="H437" s="550"/>
      <c r="I437" s="551"/>
    </row>
    <row r="438" spans="1:10" x14ac:dyDescent="0.2">
      <c r="A438" s="520"/>
      <c r="B438" s="521"/>
      <c r="C438" s="541"/>
      <c r="D438" s="542"/>
      <c r="E438" s="542"/>
      <c r="F438" s="543"/>
      <c r="G438" s="356" t="s">
        <v>206</v>
      </c>
      <c r="H438" s="550"/>
      <c r="I438" s="551"/>
    </row>
    <row r="439" spans="1:10" ht="15" customHeight="1" x14ac:dyDescent="0.2">
      <c r="A439" s="520"/>
      <c r="B439" s="521"/>
      <c r="C439" s="544"/>
      <c r="D439" s="545"/>
      <c r="E439" s="545"/>
      <c r="F439" s="546"/>
      <c r="G439" s="356" t="s">
        <v>26</v>
      </c>
      <c r="H439" s="550"/>
      <c r="I439" s="551"/>
    </row>
    <row r="440" spans="1:10" x14ac:dyDescent="0.2">
      <c r="A440" s="520"/>
      <c r="B440" s="521"/>
      <c r="C440" s="538" t="s">
        <v>207</v>
      </c>
      <c r="D440" s="539"/>
      <c r="E440" s="539"/>
      <c r="F440" s="540"/>
      <c r="G440" s="356" t="s">
        <v>208</v>
      </c>
      <c r="H440" s="550"/>
      <c r="I440" s="551"/>
    </row>
    <row r="441" spans="1:10" x14ac:dyDescent="0.2">
      <c r="A441" s="520"/>
      <c r="B441" s="521"/>
      <c r="C441" s="541"/>
      <c r="D441" s="542"/>
      <c r="E441" s="542"/>
      <c r="F441" s="543"/>
      <c r="G441" s="356" t="s">
        <v>206</v>
      </c>
      <c r="H441" s="550"/>
      <c r="I441" s="551"/>
    </row>
    <row r="442" spans="1:10" x14ac:dyDescent="0.2">
      <c r="A442" s="520"/>
      <c r="B442" s="521"/>
      <c r="C442" s="544"/>
      <c r="D442" s="545"/>
      <c r="E442" s="545"/>
      <c r="F442" s="546"/>
      <c r="G442" s="356" t="s">
        <v>26</v>
      </c>
      <c r="H442" s="550"/>
      <c r="I442" s="551"/>
    </row>
    <row r="443" spans="1:10" ht="15" customHeight="1" x14ac:dyDescent="0.2">
      <c r="A443" s="294"/>
      <c r="B443" s="295"/>
      <c r="C443" s="532" t="s">
        <v>209</v>
      </c>
      <c r="D443" s="533"/>
      <c r="E443" s="533"/>
      <c r="F443" s="534"/>
      <c r="G443" s="295" t="s">
        <v>38</v>
      </c>
      <c r="H443" s="32">
        <f>(H431+H437+H440)/3</f>
        <v>0</v>
      </c>
      <c r="I443" s="37"/>
    </row>
    <row r="444" spans="1:10" x14ac:dyDescent="0.2">
      <c r="A444" s="520" t="s">
        <v>1647</v>
      </c>
      <c r="B444" s="521" t="s">
        <v>2253</v>
      </c>
      <c r="C444" s="522" t="s">
        <v>210</v>
      </c>
      <c r="D444" s="523"/>
      <c r="E444" s="523"/>
      <c r="F444" s="524"/>
      <c r="G444" s="552"/>
      <c r="H444" s="529"/>
      <c r="I444" s="559"/>
    </row>
    <row r="445" spans="1:10" x14ac:dyDescent="0.2">
      <c r="A445" s="520"/>
      <c r="B445" s="521"/>
      <c r="C445" s="525"/>
      <c r="D445" s="526"/>
      <c r="E445" s="526"/>
      <c r="F445" s="527"/>
      <c r="G445" s="554"/>
      <c r="H445" s="558"/>
      <c r="I445" s="560"/>
    </row>
    <row r="446" spans="1:10" x14ac:dyDescent="0.2">
      <c r="A446" s="520"/>
      <c r="B446" s="521"/>
      <c r="C446" s="538" t="s">
        <v>2484</v>
      </c>
      <c r="D446" s="539"/>
      <c r="E446" s="539"/>
      <c r="F446" s="540"/>
      <c r="G446" s="586" t="s">
        <v>211</v>
      </c>
      <c r="H446" s="588"/>
      <c r="I446" s="551"/>
    </row>
    <row r="447" spans="1:10" ht="15" customHeight="1" x14ac:dyDescent="0.2">
      <c r="A447" s="520"/>
      <c r="B447" s="521"/>
      <c r="C447" s="541"/>
      <c r="D447" s="542"/>
      <c r="E447" s="542"/>
      <c r="F447" s="543"/>
      <c r="G447" s="587"/>
      <c r="H447" s="589"/>
      <c r="I447" s="551"/>
    </row>
    <row r="448" spans="1:10" ht="15" customHeight="1" x14ac:dyDescent="0.2">
      <c r="A448" s="520"/>
      <c r="B448" s="521"/>
      <c r="C448" s="541"/>
      <c r="D448" s="542"/>
      <c r="E448" s="542"/>
      <c r="F448" s="543"/>
      <c r="G448" s="586" t="s">
        <v>212</v>
      </c>
      <c r="H448" s="589"/>
      <c r="I448" s="551"/>
    </row>
    <row r="449" spans="1:9" x14ac:dyDescent="0.2">
      <c r="A449" s="520"/>
      <c r="B449" s="521"/>
      <c r="C449" s="541"/>
      <c r="D449" s="542"/>
      <c r="E449" s="542"/>
      <c r="F449" s="543"/>
      <c r="G449" s="587"/>
      <c r="H449" s="589"/>
      <c r="I449" s="551"/>
    </row>
    <row r="450" spans="1:9" x14ac:dyDescent="0.2">
      <c r="A450" s="520"/>
      <c r="B450" s="521"/>
      <c r="C450" s="541"/>
      <c r="D450" s="542"/>
      <c r="E450" s="542"/>
      <c r="F450" s="543"/>
      <c r="G450" s="356" t="s">
        <v>213</v>
      </c>
      <c r="H450" s="589"/>
      <c r="I450" s="551"/>
    </row>
    <row r="451" spans="1:9" x14ac:dyDescent="0.2">
      <c r="A451" s="520"/>
      <c r="B451" s="521"/>
      <c r="C451" s="544"/>
      <c r="D451" s="545"/>
      <c r="E451" s="545"/>
      <c r="F451" s="546"/>
      <c r="G451" s="356" t="s">
        <v>26</v>
      </c>
      <c r="H451" s="590"/>
      <c r="I451" s="551"/>
    </row>
    <row r="452" spans="1:9" x14ac:dyDescent="0.2">
      <c r="A452" s="520"/>
      <c r="B452" s="521"/>
      <c r="C452" s="538" t="s">
        <v>214</v>
      </c>
      <c r="D452" s="539"/>
      <c r="E452" s="539"/>
      <c r="F452" s="540"/>
      <c r="G452" s="356" t="s">
        <v>215</v>
      </c>
      <c r="H452" s="588"/>
      <c r="I452" s="591"/>
    </row>
    <row r="453" spans="1:9" x14ac:dyDescent="0.2">
      <c r="A453" s="520"/>
      <c r="B453" s="521"/>
      <c r="C453" s="541"/>
      <c r="D453" s="542"/>
      <c r="E453" s="542"/>
      <c r="F453" s="543"/>
      <c r="G453" s="356" t="s">
        <v>216</v>
      </c>
      <c r="H453" s="589"/>
      <c r="I453" s="592"/>
    </row>
    <row r="454" spans="1:9" ht="30" x14ac:dyDescent="0.2">
      <c r="A454" s="520"/>
      <c r="B454" s="521"/>
      <c r="C454" s="541"/>
      <c r="D454" s="542"/>
      <c r="E454" s="542"/>
      <c r="F454" s="543"/>
      <c r="G454" s="346" t="s">
        <v>217</v>
      </c>
      <c r="H454" s="589"/>
      <c r="I454" s="592"/>
    </row>
    <row r="455" spans="1:9" x14ac:dyDescent="0.2">
      <c r="A455" s="520"/>
      <c r="B455" s="521"/>
      <c r="C455" s="541"/>
      <c r="D455" s="542"/>
      <c r="E455" s="542"/>
      <c r="F455" s="543"/>
      <c r="G455" s="594" t="s">
        <v>218</v>
      </c>
      <c r="H455" s="589"/>
      <c r="I455" s="592"/>
    </row>
    <row r="456" spans="1:9" x14ac:dyDescent="0.2">
      <c r="A456" s="520"/>
      <c r="B456" s="521"/>
      <c r="C456" s="541"/>
      <c r="D456" s="542"/>
      <c r="E456" s="542"/>
      <c r="F456" s="543"/>
      <c r="G456" s="595"/>
      <c r="H456" s="589"/>
      <c r="I456" s="592"/>
    </row>
    <row r="457" spans="1:9" x14ac:dyDescent="0.2">
      <c r="A457" s="520"/>
      <c r="B457" s="521"/>
      <c r="C457" s="544"/>
      <c r="D457" s="545"/>
      <c r="E457" s="545"/>
      <c r="F457" s="546"/>
      <c r="G457" s="356" t="s">
        <v>26</v>
      </c>
      <c r="H457" s="590"/>
      <c r="I457" s="593"/>
    </row>
    <row r="458" spans="1:9" x14ac:dyDescent="0.2">
      <c r="A458" s="294"/>
      <c r="B458" s="295"/>
      <c r="C458" s="532" t="s">
        <v>219</v>
      </c>
      <c r="D458" s="533"/>
      <c r="E458" s="533"/>
      <c r="F458" s="534"/>
      <c r="G458" s="295" t="s">
        <v>196</v>
      </c>
      <c r="H458" s="32">
        <f>(H446+H452)/2</f>
        <v>0</v>
      </c>
      <c r="I458" s="37"/>
    </row>
    <row r="459" spans="1:9" ht="15" customHeight="1" x14ac:dyDescent="0.2">
      <c r="A459" s="520" t="s">
        <v>1648</v>
      </c>
      <c r="B459" s="521" t="s">
        <v>220</v>
      </c>
      <c r="C459" s="522" t="s">
        <v>1993</v>
      </c>
      <c r="D459" s="523"/>
      <c r="E459" s="523"/>
      <c r="F459" s="524"/>
      <c r="G459" s="552"/>
      <c r="H459" s="555"/>
      <c r="I459" s="535"/>
    </row>
    <row r="460" spans="1:9" x14ac:dyDescent="0.2">
      <c r="A460" s="520"/>
      <c r="B460" s="521"/>
      <c r="C460" s="583"/>
      <c r="D460" s="584"/>
      <c r="E460" s="584"/>
      <c r="F460" s="585"/>
      <c r="G460" s="553"/>
      <c r="H460" s="556"/>
      <c r="I460" s="536"/>
    </row>
    <row r="461" spans="1:9" x14ac:dyDescent="0.2">
      <c r="A461" s="520"/>
      <c r="B461" s="521"/>
      <c r="C461" s="583"/>
      <c r="D461" s="584"/>
      <c r="E461" s="584"/>
      <c r="F461" s="585"/>
      <c r="G461" s="553"/>
      <c r="H461" s="556"/>
      <c r="I461" s="536"/>
    </row>
    <row r="462" spans="1:9" x14ac:dyDescent="0.2">
      <c r="A462" s="520"/>
      <c r="B462" s="521"/>
      <c r="C462" s="525"/>
      <c r="D462" s="526"/>
      <c r="E462" s="526"/>
      <c r="F462" s="527"/>
      <c r="G462" s="554"/>
      <c r="H462" s="557"/>
      <c r="I462" s="537"/>
    </row>
    <row r="463" spans="1:9" x14ac:dyDescent="0.2">
      <c r="A463" s="520"/>
      <c r="B463" s="521"/>
      <c r="C463" s="538" t="s">
        <v>221</v>
      </c>
      <c r="D463" s="539"/>
      <c r="E463" s="539"/>
      <c r="F463" s="540"/>
      <c r="G463" s="356" t="s">
        <v>23</v>
      </c>
      <c r="H463" s="550"/>
      <c r="I463" s="551"/>
    </row>
    <row r="464" spans="1:9" x14ac:dyDescent="0.2">
      <c r="A464" s="520"/>
      <c r="B464" s="521"/>
      <c r="C464" s="541"/>
      <c r="D464" s="542"/>
      <c r="E464" s="542"/>
      <c r="F464" s="543"/>
      <c r="G464" s="356" t="s">
        <v>222</v>
      </c>
      <c r="H464" s="550"/>
      <c r="I464" s="551"/>
    </row>
    <row r="465" spans="1:9" x14ac:dyDescent="0.2">
      <c r="A465" s="520"/>
      <c r="B465" s="521"/>
      <c r="C465" s="544"/>
      <c r="D465" s="545"/>
      <c r="E465" s="545"/>
      <c r="F465" s="546"/>
      <c r="G465" s="356" t="s">
        <v>26</v>
      </c>
      <c r="H465" s="550"/>
      <c r="I465" s="551"/>
    </row>
    <row r="466" spans="1:9" x14ac:dyDescent="0.2">
      <c r="A466" s="520"/>
      <c r="B466" s="521"/>
      <c r="C466" s="538" t="s">
        <v>223</v>
      </c>
      <c r="D466" s="539"/>
      <c r="E466" s="539"/>
      <c r="F466" s="540"/>
      <c r="G466" s="356" t="s">
        <v>23</v>
      </c>
      <c r="H466" s="550"/>
      <c r="I466" s="551"/>
    </row>
    <row r="467" spans="1:9" x14ac:dyDescent="0.2">
      <c r="A467" s="520"/>
      <c r="B467" s="521"/>
      <c r="C467" s="541"/>
      <c r="D467" s="542"/>
      <c r="E467" s="542"/>
      <c r="F467" s="543"/>
      <c r="G467" s="356" t="s">
        <v>224</v>
      </c>
      <c r="H467" s="550"/>
      <c r="I467" s="551"/>
    </row>
    <row r="468" spans="1:9" ht="15" customHeight="1" x14ac:dyDescent="0.2">
      <c r="A468" s="520"/>
      <c r="B468" s="521"/>
      <c r="C468" s="544"/>
      <c r="D468" s="545"/>
      <c r="E468" s="545"/>
      <c r="F468" s="546"/>
      <c r="G468" s="356" t="s">
        <v>26</v>
      </c>
      <c r="H468" s="550"/>
      <c r="I468" s="551"/>
    </row>
    <row r="469" spans="1:9" x14ac:dyDescent="0.2">
      <c r="A469" s="520"/>
      <c r="B469" s="521"/>
      <c r="C469" s="538" t="s">
        <v>225</v>
      </c>
      <c r="D469" s="539"/>
      <c r="E469" s="539"/>
      <c r="F469" s="540"/>
      <c r="G469" s="356" t="s">
        <v>23</v>
      </c>
      <c r="H469" s="550"/>
      <c r="I469" s="551"/>
    </row>
    <row r="470" spans="1:9" x14ac:dyDescent="0.2">
      <c r="A470" s="520"/>
      <c r="B470" s="521"/>
      <c r="C470" s="541"/>
      <c r="D470" s="542"/>
      <c r="E470" s="542"/>
      <c r="F470" s="543"/>
      <c r="G470" s="356" t="s">
        <v>226</v>
      </c>
      <c r="H470" s="550"/>
      <c r="I470" s="551"/>
    </row>
    <row r="471" spans="1:9" x14ac:dyDescent="0.2">
      <c r="A471" s="520"/>
      <c r="B471" s="521"/>
      <c r="C471" s="544"/>
      <c r="D471" s="545"/>
      <c r="E471" s="545"/>
      <c r="F471" s="546"/>
      <c r="G471" s="356" t="s">
        <v>26</v>
      </c>
      <c r="H471" s="550"/>
      <c r="I471" s="551"/>
    </row>
    <row r="472" spans="1:9" x14ac:dyDescent="0.2">
      <c r="A472" s="520"/>
      <c r="B472" s="521"/>
      <c r="C472" s="538" t="s">
        <v>227</v>
      </c>
      <c r="D472" s="539"/>
      <c r="E472" s="539"/>
      <c r="F472" s="540"/>
      <c r="G472" s="356" t="s">
        <v>23</v>
      </c>
      <c r="H472" s="550"/>
      <c r="I472" s="551"/>
    </row>
    <row r="473" spans="1:9" x14ac:dyDescent="0.2">
      <c r="A473" s="520"/>
      <c r="B473" s="521"/>
      <c r="C473" s="541"/>
      <c r="D473" s="542"/>
      <c r="E473" s="542"/>
      <c r="F473" s="543"/>
      <c r="G473" s="356" t="s">
        <v>226</v>
      </c>
      <c r="H473" s="550"/>
      <c r="I473" s="551"/>
    </row>
    <row r="474" spans="1:9" x14ac:dyDescent="0.2">
      <c r="A474" s="520"/>
      <c r="B474" s="521"/>
      <c r="C474" s="544"/>
      <c r="D474" s="545"/>
      <c r="E474" s="545"/>
      <c r="F474" s="546"/>
      <c r="G474" s="356" t="s">
        <v>26</v>
      </c>
      <c r="H474" s="550"/>
      <c r="I474" s="551"/>
    </row>
    <row r="475" spans="1:9" ht="16" thickBot="1" x14ac:dyDescent="0.25">
      <c r="A475" s="23"/>
      <c r="B475" s="24"/>
      <c r="C475" s="580" t="s">
        <v>228</v>
      </c>
      <c r="D475" s="581"/>
      <c r="E475" s="581"/>
      <c r="F475" s="582"/>
      <c r="G475" s="24" t="s">
        <v>72</v>
      </c>
      <c r="H475" s="39">
        <f>(H463+H466+H469+H472)/4</f>
        <v>0</v>
      </c>
      <c r="I475" s="40"/>
    </row>
    <row r="476" spans="1:9" x14ac:dyDescent="0.2">
      <c r="A476" s="430"/>
      <c r="B476" s="386"/>
      <c r="C476" s="431"/>
      <c r="D476" s="431"/>
      <c r="E476" s="431"/>
      <c r="F476" s="431"/>
      <c r="G476" s="386"/>
      <c r="H476" s="432"/>
      <c r="I476" s="433"/>
    </row>
    <row r="477" spans="1:9" ht="16" thickBot="1" x14ac:dyDescent="0.25">
      <c r="A477" s="25"/>
      <c r="I477" s="42"/>
    </row>
    <row r="478" spans="1:9" ht="20" thickBot="1" x14ac:dyDescent="0.25">
      <c r="A478" s="547" t="s">
        <v>229</v>
      </c>
      <c r="B478" s="548"/>
      <c r="C478" s="548"/>
      <c r="D478" s="548"/>
      <c r="E478" s="549"/>
      <c r="I478" s="42"/>
    </row>
    <row r="479" spans="1:9" ht="29.5" customHeight="1" x14ac:dyDescent="0.2">
      <c r="A479" s="561"/>
      <c r="B479" s="564" t="s">
        <v>18</v>
      </c>
      <c r="C479" s="564" t="s">
        <v>97</v>
      </c>
      <c r="D479" s="564" t="s">
        <v>148</v>
      </c>
      <c r="E479" s="567" t="s">
        <v>230</v>
      </c>
      <c r="I479" s="42"/>
    </row>
    <row r="480" spans="1:9" x14ac:dyDescent="0.2">
      <c r="A480" s="562"/>
      <c r="B480" s="565"/>
      <c r="C480" s="565"/>
      <c r="D480" s="565"/>
      <c r="E480" s="568"/>
      <c r="I480" s="42"/>
    </row>
    <row r="481" spans="1:9" x14ac:dyDescent="0.2">
      <c r="A481" s="562"/>
      <c r="B481" s="565"/>
      <c r="C481" s="565"/>
      <c r="D481" s="565"/>
      <c r="E481" s="568"/>
      <c r="I481" s="42"/>
    </row>
    <row r="482" spans="1:9" ht="16" thickBot="1" x14ac:dyDescent="0.25">
      <c r="A482" s="563"/>
      <c r="B482" s="566"/>
      <c r="C482" s="566"/>
      <c r="D482" s="566"/>
      <c r="E482" s="569"/>
      <c r="I482" s="42"/>
    </row>
    <row r="483" spans="1:9" x14ac:dyDescent="0.2">
      <c r="A483" s="44" t="s">
        <v>231</v>
      </c>
      <c r="B483" s="45" t="str">
        <f>B459</f>
        <v>•  Line ministry policies, pronouncements, documentation, and regulations
•  Quality council (or similar) documentation and minutes of meetings
•  Technical regulation coordination office mandate and pronouncements</v>
      </c>
      <c r="C483" s="46"/>
      <c r="D483" s="46"/>
      <c r="E483" s="47"/>
      <c r="I483" s="42"/>
    </row>
    <row r="484" spans="1:9" x14ac:dyDescent="0.2">
      <c r="A484" s="48" t="s">
        <v>232</v>
      </c>
      <c r="B484" s="49">
        <f>$H$47</f>
        <v>0</v>
      </c>
      <c r="C484" s="50"/>
      <c r="D484" s="50"/>
      <c r="E484" s="51"/>
      <c r="I484" s="42"/>
    </row>
    <row r="485" spans="1:9" x14ac:dyDescent="0.2">
      <c r="A485" s="48" t="s">
        <v>233</v>
      </c>
      <c r="B485" s="49">
        <f>$H$61</f>
        <v>0</v>
      </c>
      <c r="C485" s="50"/>
      <c r="D485" s="50"/>
      <c r="E485" s="51"/>
      <c r="I485" s="42"/>
    </row>
    <row r="486" spans="1:9" ht="24.5" customHeight="1" x14ac:dyDescent="0.2">
      <c r="A486" s="48" t="s">
        <v>234</v>
      </c>
      <c r="B486" s="49">
        <f>$H$79</f>
        <v>0</v>
      </c>
      <c r="C486" s="50"/>
      <c r="D486" s="50"/>
      <c r="E486" s="51"/>
      <c r="I486" s="42"/>
    </row>
    <row r="487" spans="1:9" ht="33" customHeight="1" x14ac:dyDescent="0.2">
      <c r="A487" s="48" t="s">
        <v>235</v>
      </c>
      <c r="B487" s="49">
        <f>$H$92</f>
        <v>0</v>
      </c>
      <c r="C487" s="50"/>
      <c r="D487" s="50"/>
      <c r="E487" s="51"/>
      <c r="I487" s="42"/>
    </row>
    <row r="488" spans="1:9" x14ac:dyDescent="0.2">
      <c r="A488" s="48" t="s">
        <v>236</v>
      </c>
      <c r="B488" s="49">
        <f>$H$110</f>
        <v>0</v>
      </c>
      <c r="C488" s="50"/>
      <c r="D488" s="50"/>
      <c r="E488" s="51"/>
      <c r="I488" s="42"/>
    </row>
    <row r="489" spans="1:9" x14ac:dyDescent="0.2">
      <c r="A489" s="48" t="s">
        <v>1649</v>
      </c>
      <c r="B489" s="49">
        <f>+H123</f>
        <v>0</v>
      </c>
      <c r="C489" s="50"/>
      <c r="D489" s="50"/>
      <c r="E489" s="51"/>
      <c r="I489" s="42"/>
    </row>
    <row r="490" spans="1:9" x14ac:dyDescent="0.2">
      <c r="A490" s="52" t="s">
        <v>237</v>
      </c>
      <c r="B490" s="53"/>
      <c r="C490" s="54">
        <f>$H$145</f>
        <v>0</v>
      </c>
      <c r="D490" s="53"/>
      <c r="E490" s="55"/>
      <c r="I490" s="42"/>
    </row>
    <row r="491" spans="1:9" x14ac:dyDescent="0.2">
      <c r="A491" s="52" t="s">
        <v>238</v>
      </c>
      <c r="B491" s="53"/>
      <c r="C491" s="54">
        <f>$H$160</f>
        <v>0</v>
      </c>
      <c r="D491" s="53"/>
      <c r="E491" s="55"/>
      <c r="I491" s="42"/>
    </row>
    <row r="492" spans="1:9" x14ac:dyDescent="0.2">
      <c r="A492" s="52" t="s">
        <v>239</v>
      </c>
      <c r="B492" s="53"/>
      <c r="C492" s="54">
        <f>$H$184</f>
        <v>0</v>
      </c>
      <c r="D492" s="53"/>
      <c r="E492" s="55"/>
      <c r="I492" s="42"/>
    </row>
    <row r="493" spans="1:9" x14ac:dyDescent="0.2">
      <c r="A493" s="52" t="s">
        <v>240</v>
      </c>
      <c r="B493" s="53"/>
      <c r="C493" s="54">
        <f>$H$200</f>
        <v>0</v>
      </c>
      <c r="D493" s="53"/>
      <c r="E493" s="55"/>
      <c r="I493" s="42"/>
    </row>
    <row r="494" spans="1:9" x14ac:dyDescent="0.2">
      <c r="A494" s="52" t="s">
        <v>241</v>
      </c>
      <c r="B494" s="53"/>
      <c r="C494" s="54">
        <f>$H$219</f>
        <v>0</v>
      </c>
      <c r="D494" s="53"/>
      <c r="E494" s="55"/>
      <c r="I494" s="42"/>
    </row>
    <row r="495" spans="1:9" x14ac:dyDescent="0.2">
      <c r="A495" s="56" t="s">
        <v>1653</v>
      </c>
      <c r="B495" s="57"/>
      <c r="C495" s="57"/>
      <c r="D495" s="58">
        <f>$H$244</f>
        <v>0</v>
      </c>
      <c r="E495" s="59"/>
      <c r="I495" s="42"/>
    </row>
    <row r="496" spans="1:9" x14ac:dyDescent="0.2">
      <c r="A496" s="60" t="s">
        <v>242</v>
      </c>
      <c r="B496" s="57"/>
      <c r="C496" s="57"/>
      <c r="D496" s="58">
        <f>$H$269</f>
        <v>0</v>
      </c>
      <c r="E496" s="59"/>
      <c r="I496" s="42"/>
    </row>
    <row r="497" spans="1:10" x14ac:dyDescent="0.2">
      <c r="A497" s="60" t="s">
        <v>243</v>
      </c>
      <c r="B497" s="57"/>
      <c r="C497" s="57"/>
      <c r="D497" s="58">
        <f>$H$285</f>
        <v>0</v>
      </c>
      <c r="E497" s="59"/>
      <c r="I497" s="42"/>
    </row>
    <row r="498" spans="1:10" x14ac:dyDescent="0.2">
      <c r="A498" s="60" t="s">
        <v>1654</v>
      </c>
      <c r="B498" s="57"/>
      <c r="C498" s="57"/>
      <c r="D498" s="58">
        <f>$H$307</f>
        <v>0</v>
      </c>
      <c r="E498" s="59"/>
      <c r="I498" s="42"/>
    </row>
    <row r="499" spans="1:10" x14ac:dyDescent="0.2">
      <c r="A499" s="56" t="s">
        <v>244</v>
      </c>
      <c r="B499" s="57"/>
      <c r="C499" s="57"/>
      <c r="D499" s="58">
        <f>$H$327</f>
        <v>0</v>
      </c>
      <c r="E499" s="59"/>
      <c r="I499" s="42"/>
    </row>
    <row r="500" spans="1:10" x14ac:dyDescent="0.2">
      <c r="A500" s="56" t="s">
        <v>2190</v>
      </c>
      <c r="B500" s="57"/>
      <c r="C500" s="57"/>
      <c r="D500" s="58">
        <f>$H$348</f>
        <v>0</v>
      </c>
      <c r="E500" s="59"/>
      <c r="I500" s="42"/>
      <c r="J500" s="43"/>
    </row>
    <row r="501" spans="1:10" x14ac:dyDescent="0.2">
      <c r="A501" s="56" t="s">
        <v>1655</v>
      </c>
      <c r="B501" s="57"/>
      <c r="C501" s="57"/>
      <c r="D501" s="58">
        <f>$H$364</f>
        <v>0</v>
      </c>
      <c r="E501" s="59"/>
      <c r="I501" s="42"/>
    </row>
    <row r="502" spans="1:10" x14ac:dyDescent="0.2">
      <c r="A502" s="56" t="s">
        <v>1650</v>
      </c>
      <c r="B502" s="57"/>
      <c r="C502" s="57"/>
      <c r="D502" s="58">
        <f>+H376</f>
        <v>0</v>
      </c>
      <c r="E502" s="59"/>
      <c r="I502" s="42"/>
    </row>
    <row r="503" spans="1:10" x14ac:dyDescent="0.2">
      <c r="A503" s="56" t="s">
        <v>1651</v>
      </c>
      <c r="B503" s="57"/>
      <c r="C503" s="57"/>
      <c r="D503" s="58">
        <f>+H388</f>
        <v>0</v>
      </c>
      <c r="E503" s="59"/>
      <c r="I503" s="42"/>
    </row>
    <row r="504" spans="1:10" x14ac:dyDescent="0.2">
      <c r="A504" s="56" t="s">
        <v>1652</v>
      </c>
      <c r="B504" s="57"/>
      <c r="C504" s="57"/>
      <c r="D504" s="58">
        <f>+H396</f>
        <v>0</v>
      </c>
      <c r="E504" s="59"/>
      <c r="I504" s="42"/>
    </row>
    <row r="505" spans="1:10" x14ac:dyDescent="0.2">
      <c r="A505" s="61" t="s">
        <v>245</v>
      </c>
      <c r="B505" s="62"/>
      <c r="C505" s="62"/>
      <c r="D505" s="63"/>
      <c r="E505" s="64">
        <f>$H$413</f>
        <v>0</v>
      </c>
      <c r="I505" s="42"/>
    </row>
    <row r="506" spans="1:10" x14ac:dyDescent="0.2">
      <c r="A506" s="65" t="s">
        <v>246</v>
      </c>
      <c r="B506" s="62"/>
      <c r="C506" s="62"/>
      <c r="D506" s="62"/>
      <c r="E506" s="64">
        <f>$H$427</f>
        <v>0</v>
      </c>
      <c r="I506" s="42"/>
    </row>
    <row r="507" spans="1:10" x14ac:dyDescent="0.2">
      <c r="A507" s="66" t="s">
        <v>247</v>
      </c>
      <c r="B507" s="67"/>
      <c r="C507" s="67"/>
      <c r="D507" s="67"/>
      <c r="E507" s="64">
        <f>$H$443</f>
        <v>0</v>
      </c>
      <c r="I507" s="42"/>
    </row>
    <row r="508" spans="1:10" x14ac:dyDescent="0.2">
      <c r="A508" s="61" t="s">
        <v>248</v>
      </c>
      <c r="B508" s="62"/>
      <c r="C508" s="62"/>
      <c r="D508" s="63"/>
      <c r="E508" s="64">
        <f>$H$458</f>
        <v>0</v>
      </c>
      <c r="I508" s="42"/>
    </row>
    <row r="509" spans="1:10" ht="16" thickBot="1" x14ac:dyDescent="0.25">
      <c r="A509" s="68" t="s">
        <v>249</v>
      </c>
      <c r="B509" s="69"/>
      <c r="C509" s="69"/>
      <c r="D509" s="69"/>
      <c r="E509" s="70">
        <f>$H$475</f>
        <v>0</v>
      </c>
      <c r="I509" s="42"/>
    </row>
    <row r="510" spans="1:10" x14ac:dyDescent="0.2">
      <c r="A510" s="25"/>
      <c r="I510" s="42"/>
    </row>
    <row r="511" spans="1:10" ht="18.75" customHeight="1" x14ac:dyDescent="0.2">
      <c r="A511" s="25"/>
      <c r="I511" s="42"/>
    </row>
    <row r="512" spans="1:10" ht="20.25" customHeight="1" x14ac:dyDescent="0.2">
      <c r="A512" s="25"/>
      <c r="I512" s="42"/>
    </row>
    <row r="513" spans="1:9" ht="16" thickBot="1" x14ac:dyDescent="0.25">
      <c r="A513" s="71"/>
      <c r="B513" s="72"/>
      <c r="C513" s="296"/>
      <c r="D513" s="296"/>
      <c r="E513" s="296"/>
      <c r="F513" s="296"/>
      <c r="G513" s="296"/>
      <c r="H513" s="73"/>
      <c r="I513" s="74"/>
    </row>
    <row r="524" spans="1:9" ht="15.75" customHeight="1" x14ac:dyDescent="0.2"/>
    <row r="526" spans="1:9" ht="15" customHeight="1" x14ac:dyDescent="0.2"/>
  </sheetData>
  <sheetProtection algorithmName="SHA-512" hashValue="lVLrNx4PCRRiMNeYoXPx7365yDc9ttg4BTDJ3btrS3jvN1W/9zb25lqCM3z2SEc8tCP192i/S32pJ8QlbWz4Yw==" saltValue="s6eSEwgk8NQXcNd3fWxrnA==" spinCount="100000" sheet="1" selectLockedCells="1"/>
  <autoFilter ref="A1:I475" xr:uid="{91E9884E-9BED-42AF-90DD-2EB855931279}">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480">
    <mergeCell ref="A1:I4"/>
    <mergeCell ref="A5:A6"/>
    <mergeCell ref="B5:B6"/>
    <mergeCell ref="C5:F6"/>
    <mergeCell ref="G5:G6"/>
    <mergeCell ref="H5:H6"/>
    <mergeCell ref="A7:G9"/>
    <mergeCell ref="H7:H9"/>
    <mergeCell ref="I7:I9"/>
    <mergeCell ref="A10:A27"/>
    <mergeCell ref="B10:B27"/>
    <mergeCell ref="C10:F13"/>
    <mergeCell ref="G10:G13"/>
    <mergeCell ref="H10:H13"/>
    <mergeCell ref="I10:I13"/>
    <mergeCell ref="C14:F17"/>
    <mergeCell ref="G22:G23"/>
    <mergeCell ref="H22:H23"/>
    <mergeCell ref="I22:I23"/>
    <mergeCell ref="C24:F27"/>
    <mergeCell ref="H24:H27"/>
    <mergeCell ref="I24:I27"/>
    <mergeCell ref="H14:H17"/>
    <mergeCell ref="I14:I17"/>
    <mergeCell ref="C18:C23"/>
    <mergeCell ref="D18:F18"/>
    <mergeCell ref="D19:F20"/>
    <mergeCell ref="G19:G20"/>
    <mergeCell ref="H19:H20"/>
    <mergeCell ref="I19:I20"/>
    <mergeCell ref="D21:F21"/>
    <mergeCell ref="D22:F23"/>
    <mergeCell ref="C32:F34"/>
    <mergeCell ref="H32:H34"/>
    <mergeCell ref="I32:I34"/>
    <mergeCell ref="C39:E42"/>
    <mergeCell ref="C43:E46"/>
    <mergeCell ref="H43:H46"/>
    <mergeCell ref="I43:I46"/>
    <mergeCell ref="C28:F28"/>
    <mergeCell ref="C29:F31"/>
    <mergeCell ref="G29:G31"/>
    <mergeCell ref="H29:H31"/>
    <mergeCell ref="D52:F52"/>
    <mergeCell ref="D53:F53"/>
    <mergeCell ref="D54:F54"/>
    <mergeCell ref="D55:F55"/>
    <mergeCell ref="D56:F56"/>
    <mergeCell ref="D57:F57"/>
    <mergeCell ref="I35:I38"/>
    <mergeCell ref="C47:F47"/>
    <mergeCell ref="A48:A60"/>
    <mergeCell ref="B48:B60"/>
    <mergeCell ref="C48:F50"/>
    <mergeCell ref="G48:G50"/>
    <mergeCell ref="H48:H50"/>
    <mergeCell ref="I48:I50"/>
    <mergeCell ref="C51:C60"/>
    <mergeCell ref="D51:F51"/>
    <mergeCell ref="A29:A46"/>
    <mergeCell ref="B29:B46"/>
    <mergeCell ref="C35:E38"/>
    <mergeCell ref="H35:H38"/>
    <mergeCell ref="D58:F58"/>
    <mergeCell ref="D59:F59"/>
    <mergeCell ref="D60:F60"/>
    <mergeCell ref="I29:I31"/>
    <mergeCell ref="C61:F61"/>
    <mergeCell ref="A62:A78"/>
    <mergeCell ref="B62:B78"/>
    <mergeCell ref="C62:F64"/>
    <mergeCell ref="C68:F70"/>
    <mergeCell ref="C75:F78"/>
    <mergeCell ref="H68:H70"/>
    <mergeCell ref="I68:I70"/>
    <mergeCell ref="C71:F74"/>
    <mergeCell ref="H71:H74"/>
    <mergeCell ref="I71:I74"/>
    <mergeCell ref="G72:G73"/>
    <mergeCell ref="G62:G64"/>
    <mergeCell ref="H62:H64"/>
    <mergeCell ref="I62:I64"/>
    <mergeCell ref="C65:F67"/>
    <mergeCell ref="H65:H67"/>
    <mergeCell ref="I65:I67"/>
    <mergeCell ref="C83:F85"/>
    <mergeCell ref="H83:H85"/>
    <mergeCell ref="I83:I85"/>
    <mergeCell ref="H86:H87"/>
    <mergeCell ref="I86:I87"/>
    <mergeCell ref="H75:H78"/>
    <mergeCell ref="I75:I78"/>
    <mergeCell ref="G76:G77"/>
    <mergeCell ref="C79:F79"/>
    <mergeCell ref="C80:F82"/>
    <mergeCell ref="G80:G82"/>
    <mergeCell ref="H80:H82"/>
    <mergeCell ref="I80:I82"/>
    <mergeCell ref="C86:F87"/>
    <mergeCell ref="C88:F91"/>
    <mergeCell ref="H88:H91"/>
    <mergeCell ref="I88:I91"/>
    <mergeCell ref="C92:F92"/>
    <mergeCell ref="A93:A109"/>
    <mergeCell ref="B93:B109"/>
    <mergeCell ref="C93:F95"/>
    <mergeCell ref="G93:G95"/>
    <mergeCell ref="H93:H95"/>
    <mergeCell ref="I93:I95"/>
    <mergeCell ref="A80:A91"/>
    <mergeCell ref="B80:B91"/>
    <mergeCell ref="C104:F106"/>
    <mergeCell ref="H104:H106"/>
    <mergeCell ref="I104:I106"/>
    <mergeCell ref="C107:F109"/>
    <mergeCell ref="H107:H109"/>
    <mergeCell ref="I107:I109"/>
    <mergeCell ref="C96:E100"/>
    <mergeCell ref="H96:H100"/>
    <mergeCell ref="I96:I100"/>
    <mergeCell ref="C101:F103"/>
    <mergeCell ref="H101:H103"/>
    <mergeCell ref="I101:I103"/>
    <mergeCell ref="C110:F110"/>
    <mergeCell ref="A124:G126"/>
    <mergeCell ref="H124:H126"/>
    <mergeCell ref="I124:I126"/>
    <mergeCell ref="A127:A144"/>
    <mergeCell ref="B127:B144"/>
    <mergeCell ref="C127:F129"/>
    <mergeCell ref="G127:G129"/>
    <mergeCell ref="H127:H129"/>
    <mergeCell ref="I127:I129"/>
    <mergeCell ref="C138:F140"/>
    <mergeCell ref="H138:H140"/>
    <mergeCell ref="I138:I140"/>
    <mergeCell ref="C120:F122"/>
    <mergeCell ref="A111:A122"/>
    <mergeCell ref="B111:B122"/>
    <mergeCell ref="C111:F111"/>
    <mergeCell ref="C112:F115"/>
    <mergeCell ref="C116:F119"/>
    <mergeCell ref="H112:H115"/>
    <mergeCell ref="H116:H119"/>
    <mergeCell ref="H120:H122"/>
    <mergeCell ref="I112:I115"/>
    <mergeCell ref="I116:I119"/>
    <mergeCell ref="C156:C159"/>
    <mergeCell ref="D156:F156"/>
    <mergeCell ref="D157:F157"/>
    <mergeCell ref="D158:F158"/>
    <mergeCell ref="D159:F159"/>
    <mergeCell ref="J155:J157"/>
    <mergeCell ref="C141:F144"/>
    <mergeCell ref="C130:F132"/>
    <mergeCell ref="H130:H132"/>
    <mergeCell ref="I130:I132"/>
    <mergeCell ref="C133:F137"/>
    <mergeCell ref="H133:H137"/>
    <mergeCell ref="I133:I137"/>
    <mergeCell ref="G134:G135"/>
    <mergeCell ref="H141:H144"/>
    <mergeCell ref="I141:I144"/>
    <mergeCell ref="C145:F145"/>
    <mergeCell ref="I156:I159"/>
    <mergeCell ref="C160:F160"/>
    <mergeCell ref="A161:A183"/>
    <mergeCell ref="B161:B183"/>
    <mergeCell ref="C161:F163"/>
    <mergeCell ref="G161:G163"/>
    <mergeCell ref="C174:F178"/>
    <mergeCell ref="I146:I148"/>
    <mergeCell ref="C149:F151"/>
    <mergeCell ref="H149:H151"/>
    <mergeCell ref="I149:I151"/>
    <mergeCell ref="C152:F155"/>
    <mergeCell ref="G152:G153"/>
    <mergeCell ref="H152:H155"/>
    <mergeCell ref="I152:I155"/>
    <mergeCell ref="H174:H178"/>
    <mergeCell ref="I174:I178"/>
    <mergeCell ref="C179:F183"/>
    <mergeCell ref="H179:H183"/>
    <mergeCell ref="I179:I183"/>
    <mergeCell ref="A146:A159"/>
    <mergeCell ref="B146:B159"/>
    <mergeCell ref="C146:F148"/>
    <mergeCell ref="G146:G148"/>
    <mergeCell ref="H146:H148"/>
    <mergeCell ref="C184:F184"/>
    <mergeCell ref="H161:H163"/>
    <mergeCell ref="I161:I163"/>
    <mergeCell ref="C164:E168"/>
    <mergeCell ref="H164:H168"/>
    <mergeCell ref="I164:I168"/>
    <mergeCell ref="C169:E173"/>
    <mergeCell ref="H169:H173"/>
    <mergeCell ref="I169:I173"/>
    <mergeCell ref="H191:H193"/>
    <mergeCell ref="I191:I193"/>
    <mergeCell ref="C194:F196"/>
    <mergeCell ref="C197:F199"/>
    <mergeCell ref="H197:H199"/>
    <mergeCell ref="I197:I199"/>
    <mergeCell ref="A185:A199"/>
    <mergeCell ref="B185:B199"/>
    <mergeCell ref="C185:F187"/>
    <mergeCell ref="G185:G187"/>
    <mergeCell ref="H185:H187"/>
    <mergeCell ref="I185:I187"/>
    <mergeCell ref="C188:F190"/>
    <mergeCell ref="H188:H190"/>
    <mergeCell ref="I188:I190"/>
    <mergeCell ref="C191:F193"/>
    <mergeCell ref="H194:H196"/>
    <mergeCell ref="I194:I196"/>
    <mergeCell ref="I201:I203"/>
    <mergeCell ref="C204:F208"/>
    <mergeCell ref="H204:H208"/>
    <mergeCell ref="I204:I208"/>
    <mergeCell ref="C209:F211"/>
    <mergeCell ref="H209:H211"/>
    <mergeCell ref="I209:I211"/>
    <mergeCell ref="C200:F200"/>
    <mergeCell ref="A201:A218"/>
    <mergeCell ref="B201:B218"/>
    <mergeCell ref="C201:F203"/>
    <mergeCell ref="G201:G203"/>
    <mergeCell ref="H201:H203"/>
    <mergeCell ref="C212:F214"/>
    <mergeCell ref="C215:F218"/>
    <mergeCell ref="H215:H218"/>
    <mergeCell ref="I215:I218"/>
    <mergeCell ref="H212:H214"/>
    <mergeCell ref="I212:I214"/>
    <mergeCell ref="I220:I222"/>
    <mergeCell ref="A223:A243"/>
    <mergeCell ref="B223:B243"/>
    <mergeCell ref="C223:F224"/>
    <mergeCell ref="G223:G224"/>
    <mergeCell ref="H223:H224"/>
    <mergeCell ref="C235:F238"/>
    <mergeCell ref="H235:H238"/>
    <mergeCell ref="I235:I238"/>
    <mergeCell ref="C239:F243"/>
    <mergeCell ref="H239:H243"/>
    <mergeCell ref="I239:I243"/>
    <mergeCell ref="I223:I224"/>
    <mergeCell ref="C225:F228"/>
    <mergeCell ref="C229:F234"/>
    <mergeCell ref="H229:H234"/>
    <mergeCell ref="I229:I234"/>
    <mergeCell ref="G230:G231"/>
    <mergeCell ref="G232:G233"/>
    <mergeCell ref="I225:I228"/>
    <mergeCell ref="C244:F244"/>
    <mergeCell ref="A245:A268"/>
    <mergeCell ref="B245:B268"/>
    <mergeCell ref="C245:F247"/>
    <mergeCell ref="G245:G247"/>
    <mergeCell ref="H245:H247"/>
    <mergeCell ref="C258:F262"/>
    <mergeCell ref="H258:H262"/>
    <mergeCell ref="C219:F219"/>
    <mergeCell ref="A220:G222"/>
    <mergeCell ref="H220:H222"/>
    <mergeCell ref="H225:H228"/>
    <mergeCell ref="C285:F285"/>
    <mergeCell ref="I258:I262"/>
    <mergeCell ref="G259:G260"/>
    <mergeCell ref="C263:F268"/>
    <mergeCell ref="H263:H268"/>
    <mergeCell ref="I263:I268"/>
    <mergeCell ref="G266:G267"/>
    <mergeCell ref="I245:I247"/>
    <mergeCell ref="C248:F251"/>
    <mergeCell ref="C252:F257"/>
    <mergeCell ref="H252:H257"/>
    <mergeCell ref="I252:I257"/>
    <mergeCell ref="G253:G254"/>
    <mergeCell ref="G255:G256"/>
    <mergeCell ref="H248:H251"/>
    <mergeCell ref="I248:I251"/>
    <mergeCell ref="I281:I284"/>
    <mergeCell ref="C269:F269"/>
    <mergeCell ref="A270:A284"/>
    <mergeCell ref="B270:B284"/>
    <mergeCell ref="C270:F272"/>
    <mergeCell ref="G270:G272"/>
    <mergeCell ref="H270:H272"/>
    <mergeCell ref="C281:F284"/>
    <mergeCell ref="H281:H284"/>
    <mergeCell ref="I270:I272"/>
    <mergeCell ref="C273:F276"/>
    <mergeCell ref="H273:H276"/>
    <mergeCell ref="I273:I276"/>
    <mergeCell ref="C277:F280"/>
    <mergeCell ref="H277:H280"/>
    <mergeCell ref="I277:I280"/>
    <mergeCell ref="I308:I310"/>
    <mergeCell ref="C311:E316"/>
    <mergeCell ref="C317:F321"/>
    <mergeCell ref="G317:G318"/>
    <mergeCell ref="H317:H321"/>
    <mergeCell ref="I317:I321"/>
    <mergeCell ref="C307:F307"/>
    <mergeCell ref="A308:A326"/>
    <mergeCell ref="B308:B326"/>
    <mergeCell ref="C308:F310"/>
    <mergeCell ref="G308:G310"/>
    <mergeCell ref="H308:H310"/>
    <mergeCell ref="C322:F326"/>
    <mergeCell ref="H322:H326"/>
    <mergeCell ref="A286:A306"/>
    <mergeCell ref="B286:B306"/>
    <mergeCell ref="C286:F289"/>
    <mergeCell ref="G286:G289"/>
    <mergeCell ref="H286:H289"/>
    <mergeCell ref="I286:I289"/>
    <mergeCell ref="C290:F294"/>
    <mergeCell ref="H290:H294"/>
    <mergeCell ref="C299:F302"/>
    <mergeCell ref="H295:H298"/>
    <mergeCell ref="H299:H302"/>
    <mergeCell ref="I299:I302"/>
    <mergeCell ref="C303:F306"/>
    <mergeCell ref="H303:H306"/>
    <mergeCell ref="I303:I306"/>
    <mergeCell ref="I290:I294"/>
    <mergeCell ref="C295:F298"/>
    <mergeCell ref="I295:I298"/>
    <mergeCell ref="I343:I347"/>
    <mergeCell ref="G345:G346"/>
    <mergeCell ref="H331:H334"/>
    <mergeCell ref="I331:I334"/>
    <mergeCell ref="G332:G333"/>
    <mergeCell ref="C335:F337"/>
    <mergeCell ref="H335:H337"/>
    <mergeCell ref="I335:I337"/>
    <mergeCell ref="I322:I326"/>
    <mergeCell ref="G324:G325"/>
    <mergeCell ref="C327:F327"/>
    <mergeCell ref="C328:F330"/>
    <mergeCell ref="G328:G330"/>
    <mergeCell ref="H328:H330"/>
    <mergeCell ref="I328:I330"/>
    <mergeCell ref="C331:F334"/>
    <mergeCell ref="I338:I342"/>
    <mergeCell ref="C348:F348"/>
    <mergeCell ref="A349:A363"/>
    <mergeCell ref="B349:B363"/>
    <mergeCell ref="C349:F351"/>
    <mergeCell ref="G349:G351"/>
    <mergeCell ref="H349:H351"/>
    <mergeCell ref="C360:F363"/>
    <mergeCell ref="H360:H363"/>
    <mergeCell ref="C338:F342"/>
    <mergeCell ref="G340:G341"/>
    <mergeCell ref="C343:F347"/>
    <mergeCell ref="H343:H347"/>
    <mergeCell ref="A328:A347"/>
    <mergeCell ref="B328:B347"/>
    <mergeCell ref="H338:H342"/>
    <mergeCell ref="I349:I351"/>
    <mergeCell ref="C352:F355"/>
    <mergeCell ref="H352:H355"/>
    <mergeCell ref="I352:I355"/>
    <mergeCell ref="C356:F359"/>
    <mergeCell ref="H356:H359"/>
    <mergeCell ref="I356:I359"/>
    <mergeCell ref="C376:F376"/>
    <mergeCell ref="H390:H392"/>
    <mergeCell ref="I390:I392"/>
    <mergeCell ref="B400:B412"/>
    <mergeCell ref="C400:F404"/>
    <mergeCell ref="G400:G404"/>
    <mergeCell ref="H400:H404"/>
    <mergeCell ref="I400:I404"/>
    <mergeCell ref="C405:E408"/>
    <mergeCell ref="C409:E412"/>
    <mergeCell ref="I360:I363"/>
    <mergeCell ref="G361:G362"/>
    <mergeCell ref="C364:F364"/>
    <mergeCell ref="A397:G399"/>
    <mergeCell ref="H397:H399"/>
    <mergeCell ref="I397:I399"/>
    <mergeCell ref="H393:H395"/>
    <mergeCell ref="A365:A375"/>
    <mergeCell ref="B365:B375"/>
    <mergeCell ref="C365:F365"/>
    <mergeCell ref="C366:E370"/>
    <mergeCell ref="C371:E375"/>
    <mergeCell ref="I393:I395"/>
    <mergeCell ref="I414:I417"/>
    <mergeCell ref="C418:F422"/>
    <mergeCell ref="H418:H422"/>
    <mergeCell ref="I418:I422"/>
    <mergeCell ref="C413:F413"/>
    <mergeCell ref="A414:A426"/>
    <mergeCell ref="B414:B426"/>
    <mergeCell ref="C414:F417"/>
    <mergeCell ref="G414:G417"/>
    <mergeCell ref="H414:H417"/>
    <mergeCell ref="C423:F426"/>
    <mergeCell ref="H423:H426"/>
    <mergeCell ref="I431:I436"/>
    <mergeCell ref="G432:G433"/>
    <mergeCell ref="C437:F439"/>
    <mergeCell ref="H437:H439"/>
    <mergeCell ref="I437:I439"/>
    <mergeCell ref="I423:I426"/>
    <mergeCell ref="C427:F427"/>
    <mergeCell ref="A428:A442"/>
    <mergeCell ref="B428:B442"/>
    <mergeCell ref="C428:F430"/>
    <mergeCell ref="G428:G430"/>
    <mergeCell ref="H428:H430"/>
    <mergeCell ref="I428:I430"/>
    <mergeCell ref="C431:F436"/>
    <mergeCell ref="H431:H436"/>
    <mergeCell ref="C440:F442"/>
    <mergeCell ref="H440:H442"/>
    <mergeCell ref="I440:I442"/>
    <mergeCell ref="C446:F451"/>
    <mergeCell ref="G446:G447"/>
    <mergeCell ref="H446:H451"/>
    <mergeCell ref="I446:I451"/>
    <mergeCell ref="G448:G449"/>
    <mergeCell ref="C452:F457"/>
    <mergeCell ref="H452:H457"/>
    <mergeCell ref="I452:I457"/>
    <mergeCell ref="G455:G456"/>
    <mergeCell ref="A479:A482"/>
    <mergeCell ref="B479:B482"/>
    <mergeCell ref="C479:C482"/>
    <mergeCell ref="D479:D482"/>
    <mergeCell ref="E479:E482"/>
    <mergeCell ref="A377:A387"/>
    <mergeCell ref="B377:B387"/>
    <mergeCell ref="C377:F377"/>
    <mergeCell ref="C378:E383"/>
    <mergeCell ref="C384:E387"/>
    <mergeCell ref="A389:A395"/>
    <mergeCell ref="B389:B395"/>
    <mergeCell ref="C389:F389"/>
    <mergeCell ref="C390:F392"/>
    <mergeCell ref="C393:F395"/>
    <mergeCell ref="C388:F388"/>
    <mergeCell ref="C396:F396"/>
    <mergeCell ref="C475:F475"/>
    <mergeCell ref="C443:F443"/>
    <mergeCell ref="C466:F468"/>
    <mergeCell ref="C458:F458"/>
    <mergeCell ref="A459:A474"/>
    <mergeCell ref="B459:B474"/>
    <mergeCell ref="C459:F462"/>
    <mergeCell ref="A444:A457"/>
    <mergeCell ref="B444:B457"/>
    <mergeCell ref="C444:F445"/>
    <mergeCell ref="A400:A412"/>
    <mergeCell ref="I120:I122"/>
    <mergeCell ref="C123:F123"/>
    <mergeCell ref="I459:I462"/>
    <mergeCell ref="C463:F465"/>
    <mergeCell ref="A478:E478"/>
    <mergeCell ref="H463:H465"/>
    <mergeCell ref="I463:I465"/>
    <mergeCell ref="H466:H468"/>
    <mergeCell ref="I466:I468"/>
    <mergeCell ref="G459:G462"/>
    <mergeCell ref="H459:H462"/>
    <mergeCell ref="C469:F471"/>
    <mergeCell ref="H469:H471"/>
    <mergeCell ref="I469:I471"/>
    <mergeCell ref="C472:F474"/>
    <mergeCell ref="H472:H474"/>
    <mergeCell ref="I472:I474"/>
    <mergeCell ref="G444:G445"/>
    <mergeCell ref="H444:H445"/>
    <mergeCell ref="I444:I445"/>
  </mergeCells>
  <conditionalFormatting sqref="H311:H313 H444 H215:H218 H225:H228 H235:H238 H248:H251 H273:H284 H295:H306 H316 H331:H334 H352:H363 H423:H426">
    <cfRule type="expression" priority="218">
      <formula>COUNTIF($H$463,"Complete")=3</formula>
    </cfRule>
    <cfRule type="containsText" dxfId="331" priority="220" operator="containsText" text="0">
      <formula>NOT(ISERROR(SEARCH("0",H215)))</formula>
    </cfRule>
  </conditionalFormatting>
  <conditionalFormatting sqref="H152">
    <cfRule type="expression" priority="201">
      <formula>COUNTIF($H$463,"Complete")=3</formula>
    </cfRule>
    <cfRule type="containsText" dxfId="330" priority="202" operator="containsText" text="0">
      <formula>NOT(ISERROR(SEARCH("0",H152)))</formula>
    </cfRule>
  </conditionalFormatting>
  <conditionalFormatting sqref="H215:H218">
    <cfRule type="cellIs" dxfId="329" priority="200" operator="greaterThan">
      <formula>0</formula>
    </cfRule>
  </conditionalFormatting>
  <conditionalFormatting sqref="H14:H17">
    <cfRule type="expression" priority="185">
      <formula>COUNTIF($H$532,"Complete")=3</formula>
    </cfRule>
    <cfRule type="cellIs" dxfId="328" priority="186" operator="greaterThan">
      <formula>0</formula>
    </cfRule>
    <cfRule type="containsText" dxfId="327" priority="187" operator="containsText" text="0">
      <formula>NOT(ISERROR(SEARCH("0",H14)))</formula>
    </cfRule>
  </conditionalFormatting>
  <conditionalFormatting sqref="H18">
    <cfRule type="expression" priority="182">
      <formula>COUNTIF($H$532,"Complete")=3</formula>
    </cfRule>
    <cfRule type="cellIs" dxfId="326" priority="183" operator="greaterThan">
      <formula>0</formula>
    </cfRule>
    <cfRule type="containsText" dxfId="325" priority="184" operator="containsText" text="0">
      <formula>NOT(ISERROR(SEARCH("0",H18)))</formula>
    </cfRule>
  </conditionalFormatting>
  <conditionalFormatting sqref="H21">
    <cfRule type="expression" priority="179">
      <formula>COUNTIF($H$532,"Complete")=3</formula>
    </cfRule>
    <cfRule type="cellIs" dxfId="324" priority="180" operator="greaterThan">
      <formula>0</formula>
    </cfRule>
    <cfRule type="containsText" dxfId="323" priority="181" operator="containsText" text="0">
      <formula>NOT(ISERROR(SEARCH("0",H21)))</formula>
    </cfRule>
  </conditionalFormatting>
  <conditionalFormatting sqref="H24:H27">
    <cfRule type="expression" priority="176">
      <formula>COUNTIF($H$532,"Complete")=3</formula>
    </cfRule>
    <cfRule type="cellIs" dxfId="322" priority="177" operator="greaterThan">
      <formula>0</formula>
    </cfRule>
    <cfRule type="containsText" dxfId="321" priority="178" operator="containsText" text="0">
      <formula>NOT(ISERROR(SEARCH("0",H24)))</formula>
    </cfRule>
  </conditionalFormatting>
  <conditionalFormatting sqref="H19:H20">
    <cfRule type="expression" priority="173">
      <formula>COUNTIF($H$532,"Complete")=3</formula>
    </cfRule>
    <cfRule type="cellIs" dxfId="320" priority="174" operator="greaterThan">
      <formula>0</formula>
    </cfRule>
    <cfRule type="containsText" dxfId="319" priority="175" operator="containsText" text="0">
      <formula>NOT(ISERROR(SEARCH("0",H19)))</formula>
    </cfRule>
  </conditionalFormatting>
  <conditionalFormatting sqref="H22:H23">
    <cfRule type="expression" priority="170">
      <formula>COUNTIF($H$532,"Complete")=3</formula>
    </cfRule>
    <cfRule type="cellIs" dxfId="318" priority="171" operator="greaterThan">
      <formula>0</formula>
    </cfRule>
    <cfRule type="containsText" dxfId="317" priority="172" operator="containsText" text="0">
      <formula>NOT(ISERROR(SEARCH("0",H22)))</formula>
    </cfRule>
  </conditionalFormatting>
  <conditionalFormatting sqref="H32:H34">
    <cfRule type="expression" priority="167">
      <formula>COUNTIF($H$532,"Complete")=3</formula>
    </cfRule>
    <cfRule type="cellIs" dxfId="316" priority="168" operator="greaterThan">
      <formula>0</formula>
    </cfRule>
    <cfRule type="containsText" dxfId="315" priority="169" operator="containsText" text="0">
      <formula>NOT(ISERROR(SEARCH("0",H32)))</formula>
    </cfRule>
  </conditionalFormatting>
  <conditionalFormatting sqref="H35:H38">
    <cfRule type="expression" priority="164">
      <formula>COUNTIF($H$532,"Complete")=3</formula>
    </cfRule>
    <cfRule type="cellIs" dxfId="314" priority="165" operator="greaterThan">
      <formula>0</formula>
    </cfRule>
    <cfRule type="containsText" dxfId="313" priority="166" operator="containsText" text="0">
      <formula>NOT(ISERROR(SEARCH("0",H35)))</formula>
    </cfRule>
  </conditionalFormatting>
  <conditionalFormatting sqref="H39:H42">
    <cfRule type="expression" priority="161">
      <formula>COUNTIF($H$532,"Complete")=3</formula>
    </cfRule>
    <cfRule type="cellIs" dxfId="312" priority="162" operator="greaterThan">
      <formula>0</formula>
    </cfRule>
    <cfRule type="containsText" dxfId="311" priority="163" operator="containsText" text="0">
      <formula>NOT(ISERROR(SEARCH("0",H39)))</formula>
    </cfRule>
  </conditionalFormatting>
  <conditionalFormatting sqref="H43:H46">
    <cfRule type="expression" priority="158">
      <formula>COUNTIF($H$532,"Complete")=3</formula>
    </cfRule>
    <cfRule type="cellIs" dxfId="310" priority="159" operator="greaterThan">
      <formula>0</formula>
    </cfRule>
    <cfRule type="containsText" dxfId="309" priority="160" operator="containsText" text="0">
      <formula>NOT(ISERROR(SEARCH("0",H43)))</formula>
    </cfRule>
  </conditionalFormatting>
  <conditionalFormatting sqref="H51:H60">
    <cfRule type="expression" priority="155">
      <formula>COUNTIF($H$532,"Complete")=3</formula>
    </cfRule>
    <cfRule type="cellIs" dxfId="308" priority="156" operator="greaterThan">
      <formula>0</formula>
    </cfRule>
    <cfRule type="containsText" dxfId="307" priority="157" operator="containsText" text="0">
      <formula>NOT(ISERROR(SEARCH("0",H51)))</formula>
    </cfRule>
  </conditionalFormatting>
  <conditionalFormatting sqref="H65:H67">
    <cfRule type="expression" priority="152">
      <formula>COUNTIF($H$532,"Complete")=3</formula>
    </cfRule>
    <cfRule type="cellIs" dxfId="306" priority="153" operator="greaterThan">
      <formula>0</formula>
    </cfRule>
    <cfRule type="containsText" dxfId="305" priority="154" operator="containsText" text="0">
      <formula>NOT(ISERROR(SEARCH("0",H65)))</formula>
    </cfRule>
  </conditionalFormatting>
  <conditionalFormatting sqref="H68:H70">
    <cfRule type="expression" priority="149">
      <formula>COUNTIF($H$532,"Complete")=3</formula>
    </cfRule>
    <cfRule type="cellIs" dxfId="304" priority="150" operator="greaterThan">
      <formula>0</formula>
    </cfRule>
    <cfRule type="containsText" dxfId="303" priority="151" operator="containsText" text="0">
      <formula>NOT(ISERROR(SEARCH("0",H68)))</formula>
    </cfRule>
  </conditionalFormatting>
  <conditionalFormatting sqref="H71:H78">
    <cfRule type="expression" priority="146">
      <formula>COUNTIF($H$532,"Complete")=3</formula>
    </cfRule>
    <cfRule type="cellIs" dxfId="302" priority="147" operator="greaterThan">
      <formula>0</formula>
    </cfRule>
    <cfRule type="containsText" dxfId="301" priority="148" operator="containsText" text="0">
      <formula>NOT(ISERROR(SEARCH("0",H71)))</formula>
    </cfRule>
  </conditionalFormatting>
  <conditionalFormatting sqref="H83:H85">
    <cfRule type="expression" priority="143">
      <formula>COUNTIF($H$532,"Complete")=3</formula>
    </cfRule>
    <cfRule type="cellIs" dxfId="300" priority="144" operator="greaterThan">
      <formula>0</formula>
    </cfRule>
    <cfRule type="containsText" dxfId="299" priority="145" operator="containsText" text="0">
      <formula>NOT(ISERROR(SEARCH("0",H83)))</formula>
    </cfRule>
  </conditionalFormatting>
  <conditionalFormatting sqref="H86:H87">
    <cfRule type="expression" priority="140">
      <formula>COUNTIF($H$532,"Complete")=3</formula>
    </cfRule>
    <cfRule type="cellIs" dxfId="298" priority="141" operator="greaterThan">
      <formula>0</formula>
    </cfRule>
    <cfRule type="containsText" dxfId="297" priority="142" operator="containsText" text="0">
      <formula>NOT(ISERROR(SEARCH("0",H86)))</formula>
    </cfRule>
  </conditionalFormatting>
  <conditionalFormatting sqref="H88:H91">
    <cfRule type="expression" priority="137">
      <formula>COUNTIF($H$532,"Complete")=3</formula>
    </cfRule>
    <cfRule type="cellIs" dxfId="296" priority="138" operator="greaterThan">
      <formula>0</formula>
    </cfRule>
    <cfRule type="containsText" dxfId="295" priority="139" operator="containsText" text="0">
      <formula>NOT(ISERROR(SEARCH("0",H88)))</formula>
    </cfRule>
  </conditionalFormatting>
  <conditionalFormatting sqref="H96:H100">
    <cfRule type="expression" priority="134">
      <formula>COUNTIF($H$532,"Complete")=3</formula>
    </cfRule>
    <cfRule type="cellIs" dxfId="294" priority="135" operator="greaterThan">
      <formula>0</formula>
    </cfRule>
    <cfRule type="containsText" dxfId="293" priority="136" operator="containsText" text="0">
      <formula>NOT(ISERROR(SEARCH("0",H96)))</formula>
    </cfRule>
  </conditionalFormatting>
  <conditionalFormatting sqref="H101:H109">
    <cfRule type="expression" priority="131">
      <formula>COUNTIF($H$532,"Complete")=3</formula>
    </cfRule>
    <cfRule type="cellIs" dxfId="292" priority="132" operator="greaterThan">
      <formula>0</formula>
    </cfRule>
    <cfRule type="containsText" dxfId="291" priority="133" operator="containsText" text="0">
      <formula>NOT(ISERROR(SEARCH("0",H101)))</formula>
    </cfRule>
  </conditionalFormatting>
  <conditionalFormatting sqref="H112:H119">
    <cfRule type="expression" priority="128">
      <formula>COUNTIF($H$532,"Complete")=3</formula>
    </cfRule>
    <cfRule type="cellIs" dxfId="290" priority="129" operator="greaterThan">
      <formula>0</formula>
    </cfRule>
    <cfRule type="containsText" dxfId="289" priority="130" operator="containsText" text="0">
      <formula>NOT(ISERROR(SEARCH("0",H112)))</formula>
    </cfRule>
  </conditionalFormatting>
  <conditionalFormatting sqref="H120:H122">
    <cfRule type="expression" priority="125">
      <formula>COUNTIF($H$532,"Complete")=3</formula>
    </cfRule>
    <cfRule type="cellIs" dxfId="288" priority="126" operator="greaterThan">
      <formula>0</formula>
    </cfRule>
    <cfRule type="containsText" dxfId="287" priority="127" operator="containsText" text="0">
      <formula>NOT(ISERROR(SEARCH("0",H120)))</formula>
    </cfRule>
  </conditionalFormatting>
  <conditionalFormatting sqref="H130:H132">
    <cfRule type="expression" priority="122">
      <formula>COUNTIF($H$532,"Complete")=3</formula>
    </cfRule>
    <cfRule type="cellIs" dxfId="286" priority="123" operator="greaterThan">
      <formula>0</formula>
    </cfRule>
    <cfRule type="containsText" dxfId="285" priority="124" operator="containsText" text="0">
      <formula>NOT(ISERROR(SEARCH("0",H130)))</formula>
    </cfRule>
  </conditionalFormatting>
  <conditionalFormatting sqref="H133:H137">
    <cfRule type="expression" priority="119">
      <formula>COUNTIF($H$532,"Complete")=3</formula>
    </cfRule>
    <cfRule type="cellIs" dxfId="284" priority="120" operator="greaterThan">
      <formula>0</formula>
    </cfRule>
    <cfRule type="containsText" dxfId="283" priority="121" operator="containsText" text="0">
      <formula>NOT(ISERROR(SEARCH("0",H133)))</formula>
    </cfRule>
  </conditionalFormatting>
  <conditionalFormatting sqref="H138:H140">
    <cfRule type="expression" priority="116">
      <formula>COUNTIF($H$532,"Complete")=3</formula>
    </cfRule>
    <cfRule type="cellIs" dxfId="282" priority="117" operator="greaterThan">
      <formula>0</formula>
    </cfRule>
    <cfRule type="containsText" dxfId="281" priority="118" operator="containsText" text="0">
      <formula>NOT(ISERROR(SEARCH("0",H138)))</formula>
    </cfRule>
  </conditionalFormatting>
  <conditionalFormatting sqref="H141:H144">
    <cfRule type="expression" priority="113">
      <formula>COUNTIF($H$532,"Complete")=3</formula>
    </cfRule>
    <cfRule type="cellIs" dxfId="280" priority="114" operator="greaterThan">
      <formula>0</formula>
    </cfRule>
    <cfRule type="containsText" dxfId="279" priority="115" operator="containsText" text="0">
      <formula>NOT(ISERROR(SEARCH("0",H141)))</formula>
    </cfRule>
  </conditionalFormatting>
  <conditionalFormatting sqref="H149:H151">
    <cfRule type="expression" priority="110">
      <formula>COUNTIF($H$532,"Complete")=3</formula>
    </cfRule>
    <cfRule type="cellIs" dxfId="278" priority="111" operator="greaterThan">
      <formula>0</formula>
    </cfRule>
    <cfRule type="containsText" dxfId="277" priority="112" operator="containsText" text="0">
      <formula>NOT(ISERROR(SEARCH("0",H149)))</formula>
    </cfRule>
  </conditionalFormatting>
  <conditionalFormatting sqref="H156:H159">
    <cfRule type="expression" priority="107">
      <formula>COUNTIF($H$532,"Complete")=3</formula>
    </cfRule>
    <cfRule type="cellIs" dxfId="276" priority="108" operator="greaterThan">
      <formula>0</formula>
    </cfRule>
    <cfRule type="containsText" dxfId="275" priority="109" operator="containsText" text="0">
      <formula>NOT(ISERROR(SEARCH("0",H156)))</formula>
    </cfRule>
  </conditionalFormatting>
  <conditionalFormatting sqref="H164:H168">
    <cfRule type="expression" priority="104">
      <formula>COUNTIF($H$532,"Complete")=3</formula>
    </cfRule>
    <cfRule type="cellIs" dxfId="274" priority="105" operator="greaterThan">
      <formula>0</formula>
    </cfRule>
    <cfRule type="containsText" dxfId="273" priority="106" operator="containsText" text="0">
      <formula>NOT(ISERROR(SEARCH("0",H164)))</formula>
    </cfRule>
  </conditionalFormatting>
  <conditionalFormatting sqref="H169:H183">
    <cfRule type="expression" priority="101">
      <formula>COUNTIF($H$532,"Complete")=3</formula>
    </cfRule>
    <cfRule type="cellIs" dxfId="272" priority="102" operator="greaterThan">
      <formula>0</formula>
    </cfRule>
    <cfRule type="containsText" dxfId="271" priority="103" operator="containsText" text="0">
      <formula>NOT(ISERROR(SEARCH("0",H169)))</formula>
    </cfRule>
  </conditionalFormatting>
  <conditionalFormatting sqref="H188:H199">
    <cfRule type="expression" priority="98">
      <formula>COUNTIF($H$532,"Complete")=3</formula>
    </cfRule>
    <cfRule type="cellIs" dxfId="270" priority="99" operator="greaterThan">
      <formula>0</formula>
    </cfRule>
    <cfRule type="containsText" dxfId="269" priority="100" operator="containsText" text="0">
      <formula>NOT(ISERROR(SEARCH("0",H188)))</formula>
    </cfRule>
  </conditionalFormatting>
  <conditionalFormatting sqref="H204:H208">
    <cfRule type="expression" priority="95">
      <formula>COUNTIF($H$532,"Complete")=3</formula>
    </cfRule>
    <cfRule type="cellIs" dxfId="268" priority="96" operator="greaterThan">
      <formula>0</formula>
    </cfRule>
    <cfRule type="containsText" dxfId="267" priority="97" operator="containsText" text="0">
      <formula>NOT(ISERROR(SEARCH("0",H204)))</formula>
    </cfRule>
  </conditionalFormatting>
  <conditionalFormatting sqref="H209:H211">
    <cfRule type="expression" priority="92">
      <formula>COUNTIF($H$532,"Complete")=3</formula>
    </cfRule>
    <cfRule type="cellIs" dxfId="266" priority="93" operator="greaterThan">
      <formula>0</formula>
    </cfRule>
    <cfRule type="containsText" dxfId="265" priority="94" operator="containsText" text="0">
      <formula>NOT(ISERROR(SEARCH("0",H209)))</formula>
    </cfRule>
  </conditionalFormatting>
  <conditionalFormatting sqref="H212:H214">
    <cfRule type="expression" priority="89">
      <formula>COUNTIF($H$532,"Complete")=3</formula>
    </cfRule>
    <cfRule type="cellIs" dxfId="264" priority="90" operator="greaterThan">
      <formula>0</formula>
    </cfRule>
    <cfRule type="containsText" dxfId="263" priority="91" operator="containsText" text="0">
      <formula>NOT(ISERROR(SEARCH("0",H212)))</formula>
    </cfRule>
  </conditionalFormatting>
  <conditionalFormatting sqref="H225:H228">
    <cfRule type="cellIs" dxfId="262" priority="88" operator="greaterThan">
      <formula>0</formula>
    </cfRule>
  </conditionalFormatting>
  <conditionalFormatting sqref="H235:H238">
    <cfRule type="cellIs" dxfId="261" priority="87" operator="greaterThan">
      <formula>0</formula>
    </cfRule>
  </conditionalFormatting>
  <conditionalFormatting sqref="H229:H234">
    <cfRule type="cellIs" dxfId="260" priority="86" operator="equal">
      <formula>"still to be scored"</formula>
    </cfRule>
  </conditionalFormatting>
  <conditionalFormatting sqref="H229:H234">
    <cfRule type="containsText" dxfId="259" priority="83" operator="containsText" text="0">
      <formula>NOT(ISERROR(SEARCH("0",H229)))</formula>
    </cfRule>
    <cfRule type="cellIs" dxfId="258" priority="84" operator="greaterThan">
      <formula>0</formula>
    </cfRule>
    <cfRule type="containsText" dxfId="257" priority="85" operator="containsText" text="0">
      <formula>NOT(ISERROR(SEARCH("0",H229)))</formula>
    </cfRule>
  </conditionalFormatting>
  <conditionalFormatting sqref="H229:H234">
    <cfRule type="expression" priority="82">
      <formula>COUNTIF($H$124,"Complete")=3</formula>
    </cfRule>
  </conditionalFormatting>
  <conditionalFormatting sqref="H235:H238">
    <cfRule type="cellIs" dxfId="256" priority="81" operator="greaterThan">
      <formula>0</formula>
    </cfRule>
  </conditionalFormatting>
  <conditionalFormatting sqref="H239:H243">
    <cfRule type="expression" priority="78">
      <formula>COUNTIF($H$532,"Complete")=3</formula>
    </cfRule>
    <cfRule type="cellIs" dxfId="255" priority="79" operator="greaterThan">
      <formula>0</formula>
    </cfRule>
    <cfRule type="containsText" dxfId="254" priority="80" operator="containsText" text="0">
      <formula>NOT(ISERROR(SEARCH("0",H239)))</formula>
    </cfRule>
  </conditionalFormatting>
  <conditionalFormatting sqref="H248:H251">
    <cfRule type="cellIs" dxfId="253" priority="77" operator="greaterThan">
      <formula>0</formula>
    </cfRule>
  </conditionalFormatting>
  <conditionalFormatting sqref="H248:H251">
    <cfRule type="cellIs" dxfId="252" priority="76" operator="greaterThan">
      <formula>0</formula>
    </cfRule>
  </conditionalFormatting>
  <conditionalFormatting sqref="H252:H257">
    <cfRule type="cellIs" dxfId="251" priority="75" operator="equal">
      <formula>"still to be scored"</formula>
    </cfRule>
  </conditionalFormatting>
  <conditionalFormatting sqref="H252:H257">
    <cfRule type="containsText" dxfId="250" priority="72" operator="containsText" text="0">
      <formula>NOT(ISERROR(SEARCH("0",H252)))</formula>
    </cfRule>
    <cfRule type="cellIs" dxfId="249" priority="73" operator="greaterThan">
      <formula>0</formula>
    </cfRule>
    <cfRule type="containsText" dxfId="248" priority="74" operator="containsText" text="0">
      <formula>NOT(ISERROR(SEARCH("0",H252)))</formula>
    </cfRule>
  </conditionalFormatting>
  <conditionalFormatting sqref="H252:H257">
    <cfRule type="expression" priority="71">
      <formula>COUNTIF($H$124,"Complete")=3</formula>
    </cfRule>
  </conditionalFormatting>
  <conditionalFormatting sqref="H258:H262">
    <cfRule type="expression" priority="68">
      <formula>COUNTIF($H$532,"Complete")=3</formula>
    </cfRule>
    <cfRule type="cellIs" dxfId="247" priority="69" operator="greaterThan">
      <formula>0</formula>
    </cfRule>
    <cfRule type="containsText" dxfId="246" priority="70" operator="containsText" text="0">
      <formula>NOT(ISERROR(SEARCH("0",H258)))</formula>
    </cfRule>
  </conditionalFormatting>
  <conditionalFormatting sqref="H263:H268">
    <cfRule type="cellIs" dxfId="245" priority="67" operator="equal">
      <formula>"still to be scored"</formula>
    </cfRule>
  </conditionalFormatting>
  <conditionalFormatting sqref="H263:H268">
    <cfRule type="containsText" dxfId="244" priority="64" operator="containsText" text="0">
      <formula>NOT(ISERROR(SEARCH("0",H263)))</formula>
    </cfRule>
    <cfRule type="cellIs" dxfId="243" priority="65" operator="greaterThan">
      <formula>0</formula>
    </cfRule>
    <cfRule type="containsText" dxfId="242" priority="66" operator="containsText" text="0">
      <formula>NOT(ISERROR(SEARCH("0",H263)))</formula>
    </cfRule>
  </conditionalFormatting>
  <conditionalFormatting sqref="H263:H268">
    <cfRule type="expression" priority="63">
      <formula>COUNTIF($H$124,"Complete")=3</formula>
    </cfRule>
  </conditionalFormatting>
  <conditionalFormatting sqref="H273:H284">
    <cfRule type="cellIs" dxfId="241" priority="62" operator="greaterThan">
      <formula>0</formula>
    </cfRule>
  </conditionalFormatting>
  <conditionalFormatting sqref="H273:H284">
    <cfRule type="cellIs" dxfId="240" priority="61" operator="greaterThan">
      <formula>0</formula>
    </cfRule>
  </conditionalFormatting>
  <conditionalFormatting sqref="H290:H294">
    <cfRule type="expression" priority="58">
      <formula>COUNTIF($H$532,"Complete")=3</formula>
    </cfRule>
    <cfRule type="cellIs" dxfId="239" priority="59" operator="greaterThan">
      <formula>0</formula>
    </cfRule>
    <cfRule type="containsText" dxfId="238" priority="60" operator="containsText" text="0">
      <formula>NOT(ISERROR(SEARCH("0",H290)))</formula>
    </cfRule>
  </conditionalFormatting>
  <conditionalFormatting sqref="H295:H306">
    <cfRule type="cellIs" dxfId="237" priority="57" operator="greaterThan">
      <formula>0</formula>
    </cfRule>
  </conditionalFormatting>
  <conditionalFormatting sqref="H295:H306">
    <cfRule type="cellIs" dxfId="236" priority="56" operator="greaterThan">
      <formula>0</formula>
    </cfRule>
  </conditionalFormatting>
  <conditionalFormatting sqref="H314:H315">
    <cfRule type="expression" priority="53">
      <formula>COUNTIF($H$532,"Complete")=3</formula>
    </cfRule>
    <cfRule type="cellIs" dxfId="235" priority="54" operator="greaterThan">
      <formula>0</formula>
    </cfRule>
    <cfRule type="containsText" dxfId="234" priority="55" operator="containsText" text="0">
      <formula>NOT(ISERROR(SEARCH("0",H314)))</formula>
    </cfRule>
  </conditionalFormatting>
  <conditionalFormatting sqref="H317:H326">
    <cfRule type="expression" priority="50">
      <formula>COUNTIF($H$532,"Complete")=3</formula>
    </cfRule>
    <cfRule type="cellIs" dxfId="233" priority="51" operator="greaterThan">
      <formula>0</formula>
    </cfRule>
    <cfRule type="containsText" dxfId="232" priority="52" operator="containsText" text="0">
      <formula>NOT(ISERROR(SEARCH("0",H317)))</formula>
    </cfRule>
  </conditionalFormatting>
  <conditionalFormatting sqref="H331:H334">
    <cfRule type="cellIs" dxfId="231" priority="49" operator="greaterThan">
      <formula>0</formula>
    </cfRule>
  </conditionalFormatting>
  <conditionalFormatting sqref="H331:H334">
    <cfRule type="cellIs" dxfId="230" priority="48" operator="greaterThan">
      <formula>0</formula>
    </cfRule>
  </conditionalFormatting>
  <conditionalFormatting sqref="H335:H337">
    <cfRule type="expression" priority="45">
      <formula>COUNTIF($H$532,"Complete")=3</formula>
    </cfRule>
    <cfRule type="cellIs" dxfId="229" priority="46" operator="greaterThan">
      <formula>0</formula>
    </cfRule>
    <cfRule type="containsText" dxfId="228" priority="47" operator="containsText" text="0">
      <formula>NOT(ISERROR(SEARCH("0",H335)))</formula>
    </cfRule>
  </conditionalFormatting>
  <conditionalFormatting sqref="H338:H347">
    <cfRule type="expression" priority="42">
      <formula>COUNTIF($H$532,"Complete")=3</formula>
    </cfRule>
    <cfRule type="cellIs" dxfId="227" priority="43" operator="greaterThan">
      <formula>0</formula>
    </cfRule>
    <cfRule type="containsText" dxfId="226" priority="44" operator="containsText" text="0">
      <formula>NOT(ISERROR(SEARCH("0",H338)))</formula>
    </cfRule>
  </conditionalFormatting>
  <conditionalFormatting sqref="H352:H363">
    <cfRule type="cellIs" dxfId="225" priority="41" operator="greaterThan">
      <formula>0</formula>
    </cfRule>
  </conditionalFormatting>
  <conditionalFormatting sqref="H352:H363">
    <cfRule type="cellIs" dxfId="224" priority="40" operator="greaterThan">
      <formula>0</formula>
    </cfRule>
  </conditionalFormatting>
  <conditionalFormatting sqref="H366:H375">
    <cfRule type="expression" priority="37">
      <formula>COUNTIF($H$532,"Complete")=3</formula>
    </cfRule>
    <cfRule type="cellIs" dxfId="223" priority="38" operator="greaterThan">
      <formula>0</formula>
    </cfRule>
    <cfRule type="containsText" dxfId="222" priority="39" operator="containsText" text="0">
      <formula>NOT(ISERROR(SEARCH("0",H366)))</formula>
    </cfRule>
  </conditionalFormatting>
  <conditionalFormatting sqref="H378:H387">
    <cfRule type="expression" priority="34">
      <formula>COUNTIF($H$532,"Complete")=3</formula>
    </cfRule>
    <cfRule type="cellIs" dxfId="221" priority="35" operator="greaterThan">
      <formula>0</formula>
    </cfRule>
    <cfRule type="containsText" dxfId="220" priority="36" operator="containsText" text="0">
      <formula>NOT(ISERROR(SEARCH("0",H378)))</formula>
    </cfRule>
  </conditionalFormatting>
  <conditionalFormatting sqref="H390:H395">
    <cfRule type="expression" priority="31">
      <formula>COUNTIF($H$532,"Complete")=3</formula>
    </cfRule>
    <cfRule type="cellIs" dxfId="219" priority="32" operator="greaterThan">
      <formula>0</formula>
    </cfRule>
    <cfRule type="containsText" dxfId="218" priority="33" operator="containsText" text="0">
      <formula>NOT(ISERROR(SEARCH("0",H390)))</formula>
    </cfRule>
  </conditionalFormatting>
  <conditionalFormatting sqref="H405:H412">
    <cfRule type="expression" priority="28">
      <formula>COUNTIF($H$532,"Complete")=3</formula>
    </cfRule>
    <cfRule type="cellIs" dxfId="217" priority="29" operator="greaterThan">
      <formula>0</formula>
    </cfRule>
    <cfRule type="containsText" dxfId="216" priority="30" operator="containsText" text="0">
      <formula>NOT(ISERROR(SEARCH("0",H405)))</formula>
    </cfRule>
  </conditionalFormatting>
  <conditionalFormatting sqref="H418:H422">
    <cfRule type="expression" priority="25">
      <formula>COUNTIF($H$537,"Complete")=3</formula>
    </cfRule>
    <cfRule type="cellIs" dxfId="215" priority="26" operator="greaterThan">
      <formula>0</formula>
    </cfRule>
    <cfRule type="containsText" dxfId="214" priority="27" operator="containsText" text="0">
      <formula>NOT(ISERROR(SEARCH("0",H418)))</formula>
    </cfRule>
  </conditionalFormatting>
  <conditionalFormatting sqref="H423:H426">
    <cfRule type="cellIs" dxfId="213" priority="24" operator="greaterThan">
      <formula>0</formula>
    </cfRule>
  </conditionalFormatting>
  <conditionalFormatting sqref="H423:H426">
    <cfRule type="cellIs" dxfId="212" priority="23" operator="greaterThan">
      <formula>0</formula>
    </cfRule>
  </conditionalFormatting>
  <conditionalFormatting sqref="H431:H436">
    <cfRule type="cellIs" dxfId="211" priority="22" operator="equal">
      <formula>"still to be scored"</formula>
    </cfRule>
  </conditionalFormatting>
  <conditionalFormatting sqref="H431:H436">
    <cfRule type="containsText" dxfId="210" priority="19" operator="containsText" text="0">
      <formula>NOT(ISERROR(SEARCH("0",H431)))</formula>
    </cfRule>
    <cfRule type="cellIs" dxfId="209" priority="20" operator="greaterThan">
      <formula>0</formula>
    </cfRule>
    <cfRule type="containsText" dxfId="208" priority="21" operator="containsText" text="0">
      <formula>NOT(ISERROR(SEARCH("0",H431)))</formula>
    </cfRule>
  </conditionalFormatting>
  <conditionalFormatting sqref="H431:H436">
    <cfRule type="expression" priority="18">
      <formula>COUNTIF($H$124,"Complete")=3</formula>
    </cfRule>
  </conditionalFormatting>
  <conditionalFormatting sqref="H437:H442">
    <cfRule type="expression" priority="15">
      <formula>COUNTIF($H$532,"Complete")=3</formula>
    </cfRule>
    <cfRule type="cellIs" dxfId="207" priority="16" operator="greaterThan">
      <formula>0</formula>
    </cfRule>
    <cfRule type="containsText" dxfId="206" priority="17" operator="containsText" text="0">
      <formula>NOT(ISERROR(SEARCH("0",H437)))</formula>
    </cfRule>
  </conditionalFormatting>
  <conditionalFormatting sqref="H446:H457">
    <cfRule type="cellIs" dxfId="205" priority="14" operator="equal">
      <formula>"still to be scored"</formula>
    </cfRule>
  </conditionalFormatting>
  <conditionalFormatting sqref="H446:H457">
    <cfRule type="containsText" dxfId="204" priority="11" operator="containsText" text="0">
      <formula>NOT(ISERROR(SEARCH("0",H446)))</formula>
    </cfRule>
    <cfRule type="cellIs" dxfId="203" priority="12" operator="greaterThan">
      <formula>0</formula>
    </cfRule>
    <cfRule type="containsText" dxfId="202" priority="13" operator="containsText" text="0">
      <formula>NOT(ISERROR(SEARCH("0",H446)))</formula>
    </cfRule>
  </conditionalFormatting>
  <conditionalFormatting sqref="H446:H457">
    <cfRule type="expression" priority="10">
      <formula>COUNTIF($H$124,"Complete")=3</formula>
    </cfRule>
  </conditionalFormatting>
  <conditionalFormatting sqref="H463:H465">
    <cfRule type="expression" priority="7">
      <formula>COUNTIF($H$532,"Complete")=3</formula>
    </cfRule>
    <cfRule type="cellIs" dxfId="201" priority="8" operator="greaterThan">
      <formula>0</formula>
    </cfRule>
    <cfRule type="containsText" dxfId="200" priority="9" operator="containsText" text="0">
      <formula>NOT(ISERROR(SEARCH("0",H463)))</formula>
    </cfRule>
  </conditionalFormatting>
  <conditionalFormatting sqref="H466:H468">
    <cfRule type="expression" priority="4">
      <formula>COUNTIF($H$532,"Complete")=3</formula>
    </cfRule>
    <cfRule type="cellIs" dxfId="199" priority="5" operator="greaterThan">
      <formula>0</formula>
    </cfRule>
    <cfRule type="containsText" dxfId="198" priority="6" operator="containsText" text="0">
      <formula>NOT(ISERROR(SEARCH("0",H466)))</formula>
    </cfRule>
  </conditionalFormatting>
  <conditionalFormatting sqref="H469:H474">
    <cfRule type="expression" priority="1">
      <formula>COUNTIF($H$532,"Complete")=3</formula>
    </cfRule>
    <cfRule type="cellIs" dxfId="197" priority="2" operator="greaterThan">
      <formula>0</formula>
    </cfRule>
    <cfRule type="containsText" dxfId="196" priority="3" operator="containsText" text="0">
      <formula>NOT(ISERROR(SEARCH("0",H469)))</formula>
    </cfRule>
  </conditionalFormatting>
  <dataValidations count="20">
    <dataValidation type="list" allowBlank="1" showInputMessage="1" showErrorMessage="1" sqref="H382:H387 H18:H23 H39:H42 H156:H159 H314:H315 H405:H412" xr:uid="{08F0F4F9-ABF8-43E8-A8BC-38C6956ED31C}">
      <formula1>$T$5:$T$7</formula1>
    </dataValidation>
    <dataValidation type="list" allowBlank="1" showInputMessage="1" showErrorMessage="1" errorTitle="Please select from the dropdown " sqref="H116:H119 H423:H426 H215:H218 H273:H284 H295:H306 H43:H46 H356:H359 H229:H234 H248:H257 H14:H17 H24:H27 H431:H436 H446:H451" xr:uid="{5647FC1B-5C19-4D6F-AE38-B7B4DA994B58}">
      <formula1>$O$5:$O$9</formula1>
    </dataValidation>
    <dataValidation type="list" allowBlank="1" showInputMessage="1" showErrorMessage="1" errorTitle="Please select from the dropdown " sqref="H32:H34 H65:H67 H71:H78 H83:H85 H191:H199 H209:H211 H469:H474" xr:uid="{E4B74AB4-931E-46D1-8B36-3C784B5C9F52}">
      <formula1>$Q$5:$Q$8</formula1>
    </dataValidation>
    <dataValidation type="list" allowBlank="1" showInputMessage="1" showErrorMessage="1" sqref="H311:H313 H316 H378:H381" xr:uid="{AB890396-5204-44CE-9583-E22B218BEB5C}">
      <formula1>$U$5:$U$7</formula1>
    </dataValidation>
    <dataValidation type="list" allowBlank="1" showInputMessage="1" showErrorMessage="1" sqref="H317:H321 H444" xr:uid="{FE664568-C862-42A5-9023-AF9328B41A35}">
      <formula1>$R$5:$R$8</formula1>
    </dataValidation>
    <dataValidation type="list" allowBlank="1" showInputMessage="1" showErrorMessage="1" errorTitle="Please select from the dropdown " sqref="H112:H115 H88:H91 H141:H144 H225:H228 H235:H238" xr:uid="{2FC87B91-F9A6-4DA6-B190-8139FA5E20A6}">
      <formula1>$N$5:$N$9</formula1>
    </dataValidation>
    <dataValidation type="list" allowBlank="1" showInputMessage="1" showErrorMessage="1" sqref="H164:H173 H239:H243 H204:H208 H290:H294 H96:H100 H418:H422" xr:uid="{FC5531EF-C915-4333-893E-DB4C35DA7820}">
      <formula1>$M$5:$M$10</formula1>
    </dataValidation>
    <dataValidation type="list" allowBlank="1" showInputMessage="1" showErrorMessage="1" sqref="H258:H262 H338:H347 H322:H326" xr:uid="{DE15A967-31F4-4C8C-A7AE-38F8F4417ABE}">
      <formula1>$O$5:$O$9</formula1>
    </dataValidation>
    <dataValidation type="list" allowBlank="1" showInputMessage="1" showErrorMessage="1" errorTitle="Please select from the dropdown " sqref="H352:H355" xr:uid="{A95A1666-E656-4BF4-B9AB-F6B1C66E9A16}">
      <formula1>$P$5:$P$9</formula1>
    </dataValidation>
    <dataValidation type="list" allowBlank="1" showInputMessage="1" showErrorMessage="1" errorTitle="Please select from the dropdown " sqref="H35:H38" xr:uid="{D8E1AC54-511F-9D4D-91B1-7B62B84EA832}">
      <formula1>$M$5:$M$9</formula1>
    </dataValidation>
    <dataValidation type="list" allowBlank="1" showInputMessage="1" showErrorMessage="1" sqref="H51:H60" xr:uid="{813E881C-F738-7944-A89A-0989BDDEFCD6}">
      <formula1>$AA$5:$AA$7</formula1>
    </dataValidation>
    <dataValidation type="list" allowBlank="1" showInputMessage="1" showErrorMessage="1" sqref="H86:H87" xr:uid="{AD61413A-9E65-0C4A-8FF3-DF82D0EEF31E}">
      <formula1>$V$5:$V$7</formula1>
    </dataValidation>
    <dataValidation type="list" allowBlank="1" showInputMessage="1" showErrorMessage="1" sqref="H152:H155" xr:uid="{7D7A0272-BAC4-4846-AA4B-9028DDA873B9}">
      <formula1>$S$5:$S$8</formula1>
    </dataValidation>
    <dataValidation type="list" allowBlank="1" showInputMessage="1" showErrorMessage="1" sqref="H174:H183" xr:uid="{C3C95A79-86AC-4B4B-B10B-E18377134193}">
      <formula1>$M$5:$M$13</formula1>
    </dataValidation>
    <dataValidation type="list" allowBlank="1" showInputMessage="1" showErrorMessage="1" sqref="H133:H137" xr:uid="{2924A4F5-FEEF-5243-8DC6-8E6069D4645C}">
      <formula1>$P$5:$P$9</formula1>
    </dataValidation>
    <dataValidation type="list" allowBlank="1" showInputMessage="1" showErrorMessage="1" errorTitle="Please select from the dropdown " sqref="H331:H337 H360:H363 H68:H70 H101:H109 H130:H132 H138:H140 H149:H151 H188:H190 H212:H214 H390:H395 H437:H442 H463:H468" xr:uid="{933B275B-098C-7844-AFF9-1B5C86774BBA}">
      <formula1>$R$5:$R$8</formula1>
    </dataValidation>
    <dataValidation allowBlank="1" showInputMessage="1" showErrorMessage="1" errorTitle="Please select from the dropdown " sqref="H364:H365 H376:H377 H388:H389 H396" xr:uid="{26B52349-4CB4-44A8-A654-08595295EF1A}"/>
    <dataValidation type="list" allowBlank="1" showInputMessage="1" showErrorMessage="1" errorTitle="Please select from the dropdown " sqref="H120:H122" xr:uid="{5DECE77E-FEBA-FF4A-8380-D2159B0DD1F2}">
      <formula1>$S$5:$S$8</formula1>
    </dataValidation>
    <dataValidation type="list" allowBlank="1" showInputMessage="1" showErrorMessage="1" errorTitle="Please select from the dropdown " sqref="H263:H268 H452:H457" xr:uid="{7BB74B70-43F3-3940-8F3C-9A83BD6C8CA6}">
      <formula1>$M$5:$M$10</formula1>
    </dataValidation>
    <dataValidation type="list" allowBlank="1" showInputMessage="1" showErrorMessage="1" sqref="H366:H375" xr:uid="{DCF7FF4C-D8B8-F14D-A044-06324B7324C6}">
      <formula1>$Z$5:$Z$7</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55868-9C47-4979-B7C6-233648933163}">
  <dimension ref="A1:AA581"/>
  <sheetViews>
    <sheetView zoomScale="70" zoomScaleNormal="70" zoomScaleSheetLayoutView="85" zoomScalePageLayoutView="85" workbookViewId="0">
      <pane ySplit="6" topLeftCell="A507" activePane="bottomLeft" state="frozen"/>
      <selection pane="bottomLeft" activeCell="I14" sqref="I14:I17"/>
    </sheetView>
  </sheetViews>
  <sheetFormatPr baseColWidth="10" defaultColWidth="8.5" defaultRowHeight="15" x14ac:dyDescent="0.2"/>
  <cols>
    <col min="1" max="1" width="23.5" style="292" customWidth="1"/>
    <col min="2" max="2" width="36.5" style="6" customWidth="1"/>
    <col min="3" max="3" width="36.5" style="292" customWidth="1"/>
    <col min="4" max="5" width="16.5" style="292" customWidth="1"/>
    <col min="6" max="6" width="62.5" style="292" customWidth="1"/>
    <col min="7" max="7" width="33.5" customWidth="1"/>
    <col min="8" max="8" width="13.5" customWidth="1"/>
    <col min="9" max="9" width="44.5" style="75" customWidth="1"/>
    <col min="10" max="10" width="16.5" style="292" hidden="1" customWidth="1"/>
    <col min="11" max="11" width="40.5" style="292" customWidth="1"/>
    <col min="12" max="13" width="9.5" style="292" hidden="1" customWidth="1"/>
    <col min="14" max="15" width="7.5" style="292" hidden="1" customWidth="1"/>
    <col min="16" max="16" width="7.83203125" style="292" hidden="1" customWidth="1"/>
    <col min="17" max="17" width="7.5" style="292" hidden="1" customWidth="1"/>
    <col min="18" max="18" width="8" style="292" hidden="1" customWidth="1"/>
    <col min="19" max="20" width="8.5" style="292" hidden="1" customWidth="1"/>
    <col min="21" max="22" width="9" style="292" hidden="1" customWidth="1"/>
    <col min="23" max="24" width="8.5" style="292" hidden="1" customWidth="1"/>
    <col min="25" max="25" width="9.1640625" style="292" hidden="1" customWidth="1"/>
    <col min="26" max="16384" width="8.5" style="292"/>
  </cols>
  <sheetData>
    <row r="1" spans="1:27" ht="14" x14ac:dyDescent="0.15">
      <c r="A1" s="777" t="s">
        <v>1</v>
      </c>
      <c r="B1" s="778"/>
      <c r="C1" s="778"/>
      <c r="D1" s="778"/>
      <c r="E1" s="778"/>
      <c r="F1" s="778"/>
      <c r="G1" s="778"/>
      <c r="H1" s="778"/>
      <c r="I1" s="779"/>
    </row>
    <row r="2" spans="1:27" ht="14" x14ac:dyDescent="0.15">
      <c r="A2" s="780"/>
      <c r="B2" s="781"/>
      <c r="C2" s="781"/>
      <c r="D2" s="781"/>
      <c r="E2" s="781"/>
      <c r="F2" s="781"/>
      <c r="G2" s="781"/>
      <c r="H2" s="781"/>
      <c r="I2" s="782"/>
    </row>
    <row r="3" spans="1:27" ht="14" x14ac:dyDescent="0.15">
      <c r="A3" s="780"/>
      <c r="B3" s="781"/>
      <c r="C3" s="781"/>
      <c r="D3" s="781"/>
      <c r="E3" s="781"/>
      <c r="F3" s="781"/>
      <c r="G3" s="781"/>
      <c r="H3" s="781"/>
      <c r="I3" s="782"/>
    </row>
    <row r="4" spans="1:27" ht="14" x14ac:dyDescent="0.15">
      <c r="A4" s="783"/>
      <c r="B4" s="784"/>
      <c r="C4" s="784"/>
      <c r="D4" s="784"/>
      <c r="E4" s="784"/>
      <c r="F4" s="784"/>
      <c r="G4" s="784"/>
      <c r="H4" s="784"/>
      <c r="I4" s="785"/>
    </row>
    <row r="5" spans="1:27" ht="14" customHeight="1" x14ac:dyDescent="0.15">
      <c r="A5" s="786" t="s">
        <v>12</v>
      </c>
      <c r="B5" s="788" t="s">
        <v>13</v>
      </c>
      <c r="C5" s="788" t="s">
        <v>14</v>
      </c>
      <c r="D5" s="788"/>
      <c r="E5" s="788"/>
      <c r="F5" s="788"/>
      <c r="G5" s="790" t="s">
        <v>15</v>
      </c>
      <c r="H5" s="792" t="s">
        <v>16</v>
      </c>
      <c r="I5" s="287" t="s">
        <v>1421</v>
      </c>
      <c r="Z5" s="4"/>
      <c r="AA5" s="4"/>
    </row>
    <row r="6" spans="1:27" ht="45" x14ac:dyDescent="0.15">
      <c r="A6" s="787"/>
      <c r="B6" s="789"/>
      <c r="C6" s="789"/>
      <c r="D6" s="789"/>
      <c r="E6" s="789"/>
      <c r="F6" s="789"/>
      <c r="G6" s="791"/>
      <c r="H6" s="793"/>
      <c r="I6" s="286" t="s">
        <v>1934</v>
      </c>
      <c r="Z6" s="4"/>
      <c r="AA6" s="4"/>
    </row>
    <row r="7" spans="1:27" ht="14" x14ac:dyDescent="0.15">
      <c r="A7" s="751" t="s">
        <v>18</v>
      </c>
      <c r="B7" s="752"/>
      <c r="C7" s="752"/>
      <c r="D7" s="752"/>
      <c r="E7" s="752"/>
      <c r="F7" s="752"/>
      <c r="G7" s="794"/>
      <c r="H7" s="797"/>
      <c r="I7" s="800"/>
      <c r="L7" s="1"/>
      <c r="M7" s="1"/>
      <c r="N7" s="1"/>
      <c r="O7" s="1"/>
      <c r="P7" s="1"/>
      <c r="Q7" s="1"/>
      <c r="R7" s="1"/>
      <c r="S7" s="1"/>
      <c r="T7" s="1"/>
      <c r="U7" s="1"/>
      <c r="V7" s="1"/>
      <c r="W7" s="1"/>
      <c r="X7" s="1"/>
      <c r="Y7" s="2"/>
    </row>
    <row r="8" spans="1:27" ht="14" x14ac:dyDescent="0.15">
      <c r="A8" s="753"/>
      <c r="B8" s="754"/>
      <c r="C8" s="754"/>
      <c r="D8" s="754"/>
      <c r="E8" s="754"/>
      <c r="F8" s="754"/>
      <c r="G8" s="795"/>
      <c r="H8" s="798"/>
      <c r="I8" s="801"/>
      <c r="L8" s="1">
        <v>0</v>
      </c>
      <c r="M8" s="1">
        <v>0</v>
      </c>
      <c r="N8" s="1">
        <v>0</v>
      </c>
      <c r="O8" s="1">
        <v>0</v>
      </c>
      <c r="P8" s="1">
        <v>0</v>
      </c>
      <c r="Q8" s="1">
        <v>0</v>
      </c>
      <c r="R8" s="1">
        <v>0</v>
      </c>
      <c r="S8" s="1">
        <v>0</v>
      </c>
      <c r="T8" s="1">
        <v>0</v>
      </c>
      <c r="U8" s="2">
        <v>0</v>
      </c>
      <c r="V8" s="1">
        <v>0</v>
      </c>
      <c r="W8" s="1">
        <v>0</v>
      </c>
      <c r="X8" s="2" t="s">
        <v>17</v>
      </c>
      <c r="Y8" s="1" t="s">
        <v>250</v>
      </c>
    </row>
    <row r="9" spans="1:27" ht="14" x14ac:dyDescent="0.15">
      <c r="A9" s="755"/>
      <c r="B9" s="756"/>
      <c r="C9" s="756"/>
      <c r="D9" s="756"/>
      <c r="E9" s="756"/>
      <c r="F9" s="756"/>
      <c r="G9" s="796"/>
      <c r="H9" s="799"/>
      <c r="I9" s="802"/>
      <c r="L9" s="1">
        <v>1</v>
      </c>
      <c r="M9" s="1">
        <v>2</v>
      </c>
      <c r="N9" s="1">
        <v>1</v>
      </c>
      <c r="O9" s="1">
        <v>1</v>
      </c>
      <c r="P9" s="1">
        <v>1</v>
      </c>
      <c r="Q9" s="1">
        <v>2</v>
      </c>
      <c r="R9" s="1">
        <v>1</v>
      </c>
      <c r="S9" s="1">
        <v>0.5</v>
      </c>
      <c r="T9" s="1">
        <v>4</v>
      </c>
      <c r="U9" s="1">
        <v>2</v>
      </c>
      <c r="V9" s="1">
        <v>1</v>
      </c>
      <c r="W9" s="1">
        <v>0.8</v>
      </c>
      <c r="X9" s="1" t="s">
        <v>19</v>
      </c>
      <c r="Y9" s="1"/>
    </row>
    <row r="10" spans="1:27" ht="14" x14ac:dyDescent="0.15">
      <c r="A10" s="520" t="s">
        <v>251</v>
      </c>
      <c r="B10" s="803" t="s">
        <v>252</v>
      </c>
      <c r="C10" s="522" t="s">
        <v>2254</v>
      </c>
      <c r="D10" s="523"/>
      <c r="E10" s="523"/>
      <c r="F10" s="524"/>
      <c r="G10" s="763"/>
      <c r="H10" s="760"/>
      <c r="I10" s="706"/>
      <c r="L10" s="1">
        <v>2</v>
      </c>
      <c r="M10" s="1">
        <v>3</v>
      </c>
      <c r="N10" s="1">
        <v>2</v>
      </c>
      <c r="O10" s="1">
        <v>3</v>
      </c>
      <c r="P10" s="1">
        <v>4</v>
      </c>
      <c r="Q10" s="1">
        <v>4</v>
      </c>
      <c r="R10" s="1"/>
      <c r="S10" s="1"/>
      <c r="T10" s="1"/>
      <c r="U10" s="1"/>
      <c r="V10" s="1">
        <v>2</v>
      </c>
      <c r="W10" s="1"/>
      <c r="X10" s="1"/>
      <c r="Y10" s="1"/>
    </row>
    <row r="11" spans="1:27" ht="14" x14ac:dyDescent="0.15">
      <c r="A11" s="520"/>
      <c r="B11" s="803"/>
      <c r="C11" s="583"/>
      <c r="D11" s="584"/>
      <c r="E11" s="584"/>
      <c r="F11" s="585"/>
      <c r="G11" s="764"/>
      <c r="H11" s="761"/>
      <c r="I11" s="708"/>
      <c r="L11" s="1">
        <v>3</v>
      </c>
      <c r="M11" s="1">
        <v>4</v>
      </c>
      <c r="N11" s="1">
        <v>4</v>
      </c>
      <c r="O11" s="1">
        <v>4</v>
      </c>
      <c r="P11" s="1"/>
      <c r="Q11" s="1"/>
      <c r="R11" s="1"/>
      <c r="S11" s="1"/>
      <c r="T11" s="1"/>
      <c r="U11" s="1"/>
      <c r="V11" s="1"/>
      <c r="W11" s="1"/>
      <c r="X11" s="1"/>
      <c r="Y11" s="1"/>
    </row>
    <row r="12" spans="1:27" ht="14" x14ac:dyDescent="0.15">
      <c r="A12" s="520"/>
      <c r="B12" s="803"/>
      <c r="C12" s="583"/>
      <c r="D12" s="584"/>
      <c r="E12" s="584"/>
      <c r="F12" s="585"/>
      <c r="G12" s="764"/>
      <c r="H12" s="761"/>
      <c r="I12" s="708"/>
      <c r="L12" s="1">
        <v>4</v>
      </c>
      <c r="M12" s="1"/>
      <c r="N12" s="1"/>
      <c r="O12" s="1"/>
      <c r="P12" s="1"/>
      <c r="Q12" s="1"/>
      <c r="R12" s="1"/>
      <c r="S12" s="1"/>
      <c r="T12" s="1"/>
      <c r="U12" s="1"/>
      <c r="V12" s="1"/>
      <c r="W12" s="1"/>
      <c r="X12" s="1"/>
      <c r="Y12" s="1"/>
    </row>
    <row r="13" spans="1:27" ht="14" x14ac:dyDescent="0.15">
      <c r="A13" s="520"/>
      <c r="B13" s="803"/>
      <c r="C13" s="525"/>
      <c r="D13" s="526"/>
      <c r="E13" s="526"/>
      <c r="F13" s="527"/>
      <c r="G13" s="765"/>
      <c r="H13" s="762"/>
      <c r="I13" s="707"/>
    </row>
    <row r="14" spans="1:27" x14ac:dyDescent="0.15">
      <c r="A14" s="520"/>
      <c r="B14" s="803"/>
      <c r="C14" s="654" t="s">
        <v>253</v>
      </c>
      <c r="D14" s="654"/>
      <c r="E14" s="654"/>
      <c r="F14" s="654"/>
      <c r="G14" s="356" t="s">
        <v>23</v>
      </c>
      <c r="H14" s="550"/>
      <c r="I14" s="551"/>
    </row>
    <row r="15" spans="1:27" x14ac:dyDescent="0.15">
      <c r="A15" s="520"/>
      <c r="B15" s="803"/>
      <c r="C15" s="654"/>
      <c r="D15" s="654"/>
      <c r="E15" s="654"/>
      <c r="F15" s="654"/>
      <c r="G15" s="356" t="s">
        <v>24</v>
      </c>
      <c r="H15" s="550"/>
      <c r="I15" s="551"/>
    </row>
    <row r="16" spans="1:27" x14ac:dyDescent="0.15">
      <c r="A16" s="520"/>
      <c r="B16" s="803"/>
      <c r="C16" s="654"/>
      <c r="D16" s="654"/>
      <c r="E16" s="654"/>
      <c r="F16" s="654"/>
      <c r="G16" s="356" t="s">
        <v>25</v>
      </c>
      <c r="H16" s="550"/>
      <c r="I16" s="551"/>
    </row>
    <row r="17" spans="1:17" x14ac:dyDescent="0.15">
      <c r="A17" s="520"/>
      <c r="B17" s="803"/>
      <c r="C17" s="654"/>
      <c r="D17" s="654"/>
      <c r="E17" s="654"/>
      <c r="F17" s="654"/>
      <c r="G17" s="356" t="s">
        <v>26</v>
      </c>
      <c r="H17" s="550"/>
      <c r="I17" s="551"/>
    </row>
    <row r="18" spans="1:17" x14ac:dyDescent="0.15">
      <c r="A18" s="520"/>
      <c r="B18" s="803"/>
      <c r="C18" s="654" t="s">
        <v>254</v>
      </c>
      <c r="D18" s="619" t="s">
        <v>2255</v>
      </c>
      <c r="E18" s="619"/>
      <c r="F18" s="619"/>
      <c r="G18" s="356" t="s">
        <v>1446</v>
      </c>
      <c r="H18" s="352"/>
      <c r="I18" s="353"/>
    </row>
    <row r="19" spans="1:17" ht="17" customHeight="1" x14ac:dyDescent="0.15">
      <c r="A19" s="520"/>
      <c r="B19" s="803"/>
      <c r="C19" s="654"/>
      <c r="D19" s="619" t="s">
        <v>1657</v>
      </c>
      <c r="E19" s="619"/>
      <c r="F19" s="619"/>
      <c r="G19" s="356" t="s">
        <v>1446</v>
      </c>
      <c r="H19" s="352"/>
      <c r="I19" s="353"/>
    </row>
    <row r="20" spans="1:17" x14ac:dyDescent="0.15">
      <c r="A20" s="520"/>
      <c r="B20" s="803"/>
      <c r="C20" s="654"/>
      <c r="D20" s="619" t="s">
        <v>255</v>
      </c>
      <c r="E20" s="619"/>
      <c r="F20" s="619"/>
      <c r="G20" s="356" t="s">
        <v>1446</v>
      </c>
      <c r="H20" s="352"/>
      <c r="I20" s="353"/>
    </row>
    <row r="21" spans="1:17" x14ac:dyDescent="0.15">
      <c r="A21" s="520"/>
      <c r="B21" s="803"/>
      <c r="C21" s="654"/>
      <c r="D21" s="619" t="s">
        <v>256</v>
      </c>
      <c r="E21" s="619"/>
      <c r="F21" s="619"/>
      <c r="G21" s="356" t="s">
        <v>1446</v>
      </c>
      <c r="H21" s="352"/>
      <c r="I21" s="353"/>
      <c r="N21" s="4"/>
      <c r="O21" s="4"/>
      <c r="P21" s="4"/>
      <c r="Q21" s="4"/>
    </row>
    <row r="22" spans="1:17" x14ac:dyDescent="0.15">
      <c r="A22" s="520"/>
      <c r="B22" s="803"/>
      <c r="C22" s="654"/>
      <c r="D22" s="619" t="s">
        <v>1940</v>
      </c>
      <c r="E22" s="619"/>
      <c r="F22" s="619"/>
      <c r="G22" s="356" t="s">
        <v>1446</v>
      </c>
      <c r="H22" s="352"/>
      <c r="I22" s="353"/>
    </row>
    <row r="23" spans="1:17" x14ac:dyDescent="0.15">
      <c r="A23" s="520"/>
      <c r="B23" s="803"/>
      <c r="C23" s="654" t="s">
        <v>257</v>
      </c>
      <c r="D23" s="654"/>
      <c r="E23" s="654"/>
      <c r="F23" s="654"/>
      <c r="G23" s="356" t="s">
        <v>23</v>
      </c>
      <c r="H23" s="550"/>
      <c r="I23" s="551"/>
    </row>
    <row r="24" spans="1:17" ht="30" x14ac:dyDescent="0.15">
      <c r="A24" s="520"/>
      <c r="B24" s="803"/>
      <c r="C24" s="654"/>
      <c r="D24" s="654"/>
      <c r="E24" s="654"/>
      <c r="F24" s="654"/>
      <c r="G24" s="356" t="s">
        <v>1656</v>
      </c>
      <c r="H24" s="550"/>
      <c r="I24" s="551"/>
    </row>
    <row r="25" spans="1:17" x14ac:dyDescent="0.15">
      <c r="A25" s="520"/>
      <c r="B25" s="803"/>
      <c r="C25" s="654"/>
      <c r="D25" s="654"/>
      <c r="E25" s="654"/>
      <c r="F25" s="654"/>
      <c r="G25" s="356" t="s">
        <v>36</v>
      </c>
      <c r="H25" s="550"/>
      <c r="I25" s="551"/>
    </row>
    <row r="26" spans="1:17" x14ac:dyDescent="0.15">
      <c r="A26" s="520"/>
      <c r="B26" s="803"/>
      <c r="C26" s="654"/>
      <c r="D26" s="654"/>
      <c r="E26" s="654"/>
      <c r="F26" s="654"/>
      <c r="G26" s="356" t="s">
        <v>26</v>
      </c>
      <c r="H26" s="550"/>
      <c r="I26" s="551"/>
    </row>
    <row r="27" spans="1:17" x14ac:dyDescent="0.15">
      <c r="A27" s="77"/>
      <c r="B27" s="78"/>
      <c r="C27" s="732" t="s">
        <v>258</v>
      </c>
      <c r="D27" s="732"/>
      <c r="E27" s="732"/>
      <c r="F27" s="732"/>
      <c r="G27" s="297" t="s">
        <v>38</v>
      </c>
      <c r="H27" s="298">
        <f>(SUM(H14:H26))/3</f>
        <v>0</v>
      </c>
      <c r="I27" s="144"/>
      <c r="J27" s="3">
        <v>4</v>
      </c>
    </row>
    <row r="28" spans="1:17" ht="14" x14ac:dyDescent="0.15">
      <c r="A28" s="520" t="s">
        <v>39</v>
      </c>
      <c r="B28" s="619" t="s">
        <v>2191</v>
      </c>
      <c r="C28" s="522" t="s">
        <v>259</v>
      </c>
      <c r="D28" s="523"/>
      <c r="E28" s="523"/>
      <c r="F28" s="524"/>
      <c r="G28" s="763"/>
      <c r="H28" s="774"/>
      <c r="I28" s="603"/>
    </row>
    <row r="29" spans="1:17" ht="14" x14ac:dyDescent="0.15">
      <c r="A29" s="520"/>
      <c r="B29" s="619"/>
      <c r="C29" s="583"/>
      <c r="D29" s="584"/>
      <c r="E29" s="584"/>
      <c r="F29" s="585"/>
      <c r="G29" s="764"/>
      <c r="H29" s="775"/>
      <c r="I29" s="604"/>
    </row>
    <row r="30" spans="1:17" ht="14" x14ac:dyDescent="0.15">
      <c r="A30" s="520"/>
      <c r="B30" s="619"/>
      <c r="C30" s="525"/>
      <c r="D30" s="526"/>
      <c r="E30" s="526"/>
      <c r="F30" s="527"/>
      <c r="G30" s="765"/>
      <c r="H30" s="776"/>
      <c r="I30" s="605"/>
    </row>
    <row r="31" spans="1:17" x14ac:dyDescent="0.15">
      <c r="A31" s="520"/>
      <c r="B31" s="619"/>
      <c r="C31" s="654" t="s">
        <v>260</v>
      </c>
      <c r="D31" s="654"/>
      <c r="E31" s="654"/>
      <c r="F31" s="654"/>
      <c r="G31" s="356" t="s">
        <v>23</v>
      </c>
      <c r="H31" s="550"/>
      <c r="I31" s="357"/>
    </row>
    <row r="32" spans="1:17" x14ac:dyDescent="0.15">
      <c r="A32" s="520"/>
      <c r="B32" s="619"/>
      <c r="C32" s="654"/>
      <c r="D32" s="654"/>
      <c r="E32" s="654"/>
      <c r="F32" s="654"/>
      <c r="G32" s="356" t="s">
        <v>40</v>
      </c>
      <c r="H32" s="550"/>
      <c r="I32" s="357"/>
    </row>
    <row r="33" spans="1:10" x14ac:dyDescent="0.15">
      <c r="A33" s="520"/>
      <c r="B33" s="619"/>
      <c r="C33" s="654"/>
      <c r="D33" s="654"/>
      <c r="E33" s="654"/>
      <c r="F33" s="654"/>
      <c r="G33" s="356" t="s">
        <v>26</v>
      </c>
      <c r="H33" s="550"/>
      <c r="I33" s="357"/>
    </row>
    <row r="34" spans="1:10" x14ac:dyDescent="0.15">
      <c r="A34" s="520"/>
      <c r="B34" s="619"/>
      <c r="C34" s="654" t="s">
        <v>41</v>
      </c>
      <c r="D34" s="619" t="s">
        <v>261</v>
      </c>
      <c r="E34" s="619"/>
      <c r="F34" s="619"/>
      <c r="G34" s="356" t="s">
        <v>29</v>
      </c>
      <c r="H34" s="352"/>
      <c r="I34" s="353"/>
    </row>
    <row r="35" spans="1:10" x14ac:dyDescent="0.15">
      <c r="A35" s="520"/>
      <c r="B35" s="619"/>
      <c r="C35" s="654"/>
      <c r="D35" s="619" t="s">
        <v>262</v>
      </c>
      <c r="E35" s="619"/>
      <c r="F35" s="619"/>
      <c r="G35" s="356" t="s">
        <v>29</v>
      </c>
      <c r="H35" s="352"/>
      <c r="I35" s="353"/>
    </row>
    <row r="36" spans="1:10" x14ac:dyDescent="0.15">
      <c r="A36" s="520"/>
      <c r="B36" s="619"/>
      <c r="C36" s="654"/>
      <c r="D36" s="619" t="s">
        <v>263</v>
      </c>
      <c r="E36" s="619"/>
      <c r="F36" s="619"/>
      <c r="G36" s="356" t="s">
        <v>29</v>
      </c>
      <c r="H36" s="352"/>
      <c r="I36" s="353"/>
    </row>
    <row r="37" spans="1:10" x14ac:dyDescent="0.15">
      <c r="A37" s="520"/>
      <c r="B37" s="619"/>
      <c r="C37" s="654"/>
      <c r="D37" s="619" t="s">
        <v>264</v>
      </c>
      <c r="E37" s="619"/>
      <c r="F37" s="619"/>
      <c r="G37" s="356" t="s">
        <v>265</v>
      </c>
      <c r="H37" s="352"/>
      <c r="I37" s="353"/>
    </row>
    <row r="38" spans="1:10" x14ac:dyDescent="0.15">
      <c r="A38" s="520"/>
      <c r="B38" s="619"/>
      <c r="C38" s="654" t="s">
        <v>266</v>
      </c>
      <c r="D38" s="619" t="s">
        <v>46</v>
      </c>
      <c r="E38" s="619"/>
      <c r="F38" s="619"/>
      <c r="G38" s="356" t="s">
        <v>23</v>
      </c>
      <c r="H38" s="550"/>
      <c r="I38" s="551"/>
    </row>
    <row r="39" spans="1:10" x14ac:dyDescent="0.15">
      <c r="A39" s="520"/>
      <c r="B39" s="619"/>
      <c r="C39" s="654"/>
      <c r="D39" s="619" t="s">
        <v>267</v>
      </c>
      <c r="E39" s="619"/>
      <c r="F39" s="619"/>
      <c r="G39" s="356" t="s">
        <v>48</v>
      </c>
      <c r="H39" s="550"/>
      <c r="I39" s="551"/>
    </row>
    <row r="40" spans="1:10" x14ac:dyDescent="0.15">
      <c r="A40" s="520"/>
      <c r="B40" s="619"/>
      <c r="C40" s="654"/>
      <c r="D40" s="619" t="s">
        <v>49</v>
      </c>
      <c r="E40" s="619"/>
      <c r="F40" s="619"/>
      <c r="G40" s="356" t="s">
        <v>29</v>
      </c>
      <c r="H40" s="550"/>
      <c r="I40" s="551"/>
    </row>
    <row r="41" spans="1:10" x14ac:dyDescent="0.15">
      <c r="A41" s="520"/>
      <c r="B41" s="619"/>
      <c r="C41" s="654"/>
      <c r="D41" s="619" t="s">
        <v>50</v>
      </c>
      <c r="E41" s="619"/>
      <c r="F41" s="619"/>
      <c r="G41" s="356" t="s">
        <v>51</v>
      </c>
      <c r="H41" s="550"/>
      <c r="I41" s="551"/>
    </row>
    <row r="42" spans="1:10" x14ac:dyDescent="0.15">
      <c r="A42" s="77"/>
      <c r="B42" s="78" t="s">
        <v>268</v>
      </c>
      <c r="C42" s="732" t="s">
        <v>52</v>
      </c>
      <c r="D42" s="732"/>
      <c r="E42" s="732"/>
      <c r="F42" s="732"/>
      <c r="G42" s="297" t="s">
        <v>38</v>
      </c>
      <c r="H42" s="298">
        <f>(SUM(H31:H41))/3</f>
        <v>0</v>
      </c>
      <c r="I42" s="144"/>
      <c r="J42" s="3">
        <v>4</v>
      </c>
    </row>
    <row r="43" spans="1:10" ht="14" x14ac:dyDescent="0.15">
      <c r="A43" s="520" t="s">
        <v>53</v>
      </c>
      <c r="B43" s="619" t="s">
        <v>2192</v>
      </c>
      <c r="C43" s="522" t="s">
        <v>269</v>
      </c>
      <c r="D43" s="523"/>
      <c r="E43" s="523"/>
      <c r="F43" s="524"/>
      <c r="G43" s="763"/>
      <c r="H43" s="771"/>
      <c r="I43" s="665"/>
    </row>
    <row r="44" spans="1:10" ht="14" x14ac:dyDescent="0.15">
      <c r="A44" s="520"/>
      <c r="B44" s="619"/>
      <c r="C44" s="583"/>
      <c r="D44" s="584"/>
      <c r="E44" s="584"/>
      <c r="F44" s="585"/>
      <c r="G44" s="764"/>
      <c r="H44" s="772"/>
      <c r="I44" s="666"/>
    </row>
    <row r="45" spans="1:10" ht="14" x14ac:dyDescent="0.15">
      <c r="A45" s="520"/>
      <c r="B45" s="619"/>
      <c r="C45" s="525"/>
      <c r="D45" s="526"/>
      <c r="E45" s="526"/>
      <c r="F45" s="527"/>
      <c r="G45" s="765"/>
      <c r="H45" s="773"/>
      <c r="I45" s="667"/>
    </row>
    <row r="46" spans="1:10" x14ac:dyDescent="0.15">
      <c r="A46" s="520"/>
      <c r="B46" s="619"/>
      <c r="C46" s="654" t="s">
        <v>270</v>
      </c>
      <c r="D46" s="619" t="s">
        <v>271</v>
      </c>
      <c r="E46" s="619"/>
      <c r="F46" s="619"/>
      <c r="G46" s="356" t="s">
        <v>54</v>
      </c>
      <c r="H46" s="352"/>
      <c r="I46" s="353"/>
    </row>
    <row r="47" spans="1:10" x14ac:dyDescent="0.15">
      <c r="A47" s="520"/>
      <c r="B47" s="619"/>
      <c r="C47" s="654"/>
      <c r="D47" s="619" t="s">
        <v>55</v>
      </c>
      <c r="E47" s="619"/>
      <c r="F47" s="619"/>
      <c r="G47" s="356" t="s">
        <v>54</v>
      </c>
      <c r="H47" s="352"/>
      <c r="I47" s="353"/>
    </row>
    <row r="48" spans="1:10" x14ac:dyDescent="0.15">
      <c r="A48" s="520"/>
      <c r="B48" s="619"/>
      <c r="C48" s="654"/>
      <c r="D48" s="619" t="s">
        <v>56</v>
      </c>
      <c r="E48" s="619"/>
      <c r="F48" s="619"/>
      <c r="G48" s="356" t="s">
        <v>54</v>
      </c>
      <c r="H48" s="352"/>
      <c r="I48" s="353"/>
    </row>
    <row r="49" spans="1:11" x14ac:dyDescent="0.15">
      <c r="A49" s="520"/>
      <c r="B49" s="619"/>
      <c r="C49" s="654"/>
      <c r="D49" s="619" t="s">
        <v>59</v>
      </c>
      <c r="E49" s="619"/>
      <c r="F49" s="619"/>
      <c r="G49" s="356" t="s">
        <v>54</v>
      </c>
      <c r="H49" s="352"/>
      <c r="I49" s="353"/>
    </row>
    <row r="50" spans="1:11" x14ac:dyDescent="0.15">
      <c r="A50" s="520"/>
      <c r="B50" s="619"/>
      <c r="C50" s="654"/>
      <c r="D50" s="619" t="s">
        <v>58</v>
      </c>
      <c r="E50" s="619"/>
      <c r="F50" s="619"/>
      <c r="G50" s="356" t="s">
        <v>54</v>
      </c>
      <c r="H50" s="352"/>
      <c r="I50" s="353"/>
    </row>
    <row r="51" spans="1:11" x14ac:dyDescent="0.15">
      <c r="A51" s="520"/>
      <c r="B51" s="619"/>
      <c r="C51" s="654"/>
      <c r="D51" s="619" t="s">
        <v>272</v>
      </c>
      <c r="E51" s="619"/>
      <c r="F51" s="619"/>
      <c r="G51" s="356" t="s">
        <v>54</v>
      </c>
      <c r="H51" s="352"/>
      <c r="I51" s="353"/>
    </row>
    <row r="52" spans="1:11" x14ac:dyDescent="0.15">
      <c r="A52" s="520"/>
      <c r="B52" s="619"/>
      <c r="C52" s="654"/>
      <c r="D52" s="619" t="s">
        <v>273</v>
      </c>
      <c r="E52" s="619"/>
      <c r="F52" s="619"/>
      <c r="G52" s="356" t="s">
        <v>54</v>
      </c>
      <c r="H52" s="352"/>
      <c r="I52" s="353"/>
    </row>
    <row r="53" spans="1:11" ht="14" x14ac:dyDescent="0.15">
      <c r="A53" s="520"/>
      <c r="B53" s="619"/>
      <c r="C53" s="654"/>
      <c r="D53" s="619" t="s">
        <v>274</v>
      </c>
      <c r="E53" s="619"/>
      <c r="F53" s="619"/>
      <c r="G53" s="619" t="s">
        <v>54</v>
      </c>
      <c r="H53" s="550"/>
      <c r="I53" s="551"/>
    </row>
    <row r="54" spans="1:11" ht="14" x14ac:dyDescent="0.15">
      <c r="A54" s="520"/>
      <c r="B54" s="619"/>
      <c r="C54" s="654"/>
      <c r="D54" s="619"/>
      <c r="E54" s="619"/>
      <c r="F54" s="619"/>
      <c r="G54" s="619"/>
      <c r="H54" s="550"/>
      <c r="I54" s="551"/>
    </row>
    <row r="55" spans="1:11" x14ac:dyDescent="0.15">
      <c r="A55" s="294"/>
      <c r="B55" s="299"/>
      <c r="C55" s="709" t="s">
        <v>60</v>
      </c>
      <c r="D55" s="709"/>
      <c r="E55" s="709"/>
      <c r="F55" s="709"/>
      <c r="G55" s="295" t="s">
        <v>275</v>
      </c>
      <c r="H55" s="298">
        <f>SUM(H46:H54)</f>
        <v>0</v>
      </c>
      <c r="I55" s="34"/>
      <c r="J55" s="3">
        <v>4</v>
      </c>
    </row>
    <row r="56" spans="1:11" ht="14" x14ac:dyDescent="0.15">
      <c r="A56" s="520" t="s">
        <v>276</v>
      </c>
      <c r="B56" s="619" t="s">
        <v>2193</v>
      </c>
      <c r="C56" s="522" t="s">
        <v>277</v>
      </c>
      <c r="D56" s="523"/>
      <c r="E56" s="523"/>
      <c r="F56" s="524"/>
      <c r="G56" s="763"/>
      <c r="H56" s="760"/>
      <c r="I56" s="706"/>
      <c r="K56" s="20"/>
    </row>
    <row r="57" spans="1:11" ht="14" x14ac:dyDescent="0.15">
      <c r="A57" s="520"/>
      <c r="B57" s="619"/>
      <c r="C57" s="583"/>
      <c r="D57" s="584"/>
      <c r="E57" s="584"/>
      <c r="F57" s="585"/>
      <c r="G57" s="764"/>
      <c r="H57" s="761"/>
      <c r="I57" s="708"/>
      <c r="K57" s="20"/>
    </row>
    <row r="58" spans="1:11" ht="14" x14ac:dyDescent="0.15">
      <c r="A58" s="520"/>
      <c r="B58" s="619"/>
      <c r="C58" s="525"/>
      <c r="D58" s="526"/>
      <c r="E58" s="526"/>
      <c r="F58" s="527"/>
      <c r="G58" s="765"/>
      <c r="H58" s="762"/>
      <c r="I58" s="707"/>
      <c r="K58" s="20"/>
    </row>
    <row r="59" spans="1:11" x14ac:dyDescent="0.15">
      <c r="A59" s="520"/>
      <c r="B59" s="619"/>
      <c r="C59" s="654" t="s">
        <v>278</v>
      </c>
      <c r="D59" s="654"/>
      <c r="E59" s="654"/>
      <c r="F59" s="654"/>
      <c r="G59" s="356" t="s">
        <v>23</v>
      </c>
      <c r="H59" s="550"/>
      <c r="I59" s="551"/>
    </row>
    <row r="60" spans="1:11" x14ac:dyDescent="0.15">
      <c r="A60" s="520"/>
      <c r="B60" s="619"/>
      <c r="C60" s="654"/>
      <c r="D60" s="654"/>
      <c r="E60" s="654"/>
      <c r="F60" s="654"/>
      <c r="G60" s="356" t="s">
        <v>67</v>
      </c>
      <c r="H60" s="550"/>
      <c r="I60" s="551"/>
    </row>
    <row r="61" spans="1:11" x14ac:dyDescent="0.15">
      <c r="A61" s="520"/>
      <c r="B61" s="619"/>
      <c r="C61" s="654"/>
      <c r="D61" s="654"/>
      <c r="E61" s="654"/>
      <c r="F61" s="654"/>
      <c r="G61" s="356" t="s">
        <v>26</v>
      </c>
      <c r="H61" s="550"/>
      <c r="I61" s="551"/>
    </row>
    <row r="62" spans="1:11" ht="14.25" customHeight="1" x14ac:dyDescent="0.15">
      <c r="A62" s="520"/>
      <c r="B62" s="619"/>
      <c r="C62" s="654" t="s">
        <v>279</v>
      </c>
      <c r="D62" s="654"/>
      <c r="E62" s="654"/>
      <c r="F62" s="654"/>
      <c r="G62" s="356" t="s">
        <v>23</v>
      </c>
      <c r="H62" s="550"/>
      <c r="I62" s="551"/>
    </row>
    <row r="63" spans="1:11" x14ac:dyDescent="0.15">
      <c r="A63" s="520"/>
      <c r="B63" s="619"/>
      <c r="C63" s="654"/>
      <c r="D63" s="654"/>
      <c r="E63" s="654"/>
      <c r="F63" s="654"/>
      <c r="G63" s="356" t="s">
        <v>67</v>
      </c>
      <c r="H63" s="550"/>
      <c r="I63" s="551"/>
    </row>
    <row r="64" spans="1:11" x14ac:dyDescent="0.15">
      <c r="A64" s="520"/>
      <c r="B64" s="619"/>
      <c r="C64" s="654"/>
      <c r="D64" s="654"/>
      <c r="E64" s="654"/>
      <c r="F64" s="654"/>
      <c r="G64" s="356" t="s">
        <v>26</v>
      </c>
      <c r="H64" s="550"/>
      <c r="I64" s="551"/>
    </row>
    <row r="65" spans="1:11" x14ac:dyDescent="0.15">
      <c r="A65" s="520"/>
      <c r="B65" s="619"/>
      <c r="C65" s="654" t="s">
        <v>2211</v>
      </c>
      <c r="D65" s="654"/>
      <c r="E65" s="654"/>
      <c r="F65" s="654"/>
      <c r="G65" s="356" t="s">
        <v>23</v>
      </c>
      <c r="H65" s="550"/>
      <c r="I65" s="551"/>
    </row>
    <row r="66" spans="1:11" ht="15" customHeight="1" x14ac:dyDescent="0.15">
      <c r="A66" s="520"/>
      <c r="B66" s="619"/>
      <c r="C66" s="654"/>
      <c r="D66" s="654"/>
      <c r="E66" s="654"/>
      <c r="F66" s="654"/>
      <c r="G66" s="586" t="s">
        <v>280</v>
      </c>
      <c r="H66" s="550"/>
      <c r="I66" s="551"/>
    </row>
    <row r="67" spans="1:11" ht="14" x14ac:dyDescent="0.15">
      <c r="A67" s="520"/>
      <c r="B67" s="619"/>
      <c r="C67" s="654"/>
      <c r="D67" s="654"/>
      <c r="E67" s="654"/>
      <c r="F67" s="654"/>
      <c r="G67" s="587"/>
      <c r="H67" s="550"/>
      <c r="I67" s="551"/>
    </row>
    <row r="68" spans="1:11" x14ac:dyDescent="0.15">
      <c r="A68" s="520"/>
      <c r="B68" s="619"/>
      <c r="C68" s="654"/>
      <c r="D68" s="654"/>
      <c r="E68" s="654"/>
      <c r="F68" s="654"/>
      <c r="G68" s="356" t="s">
        <v>26</v>
      </c>
      <c r="H68" s="550"/>
      <c r="I68" s="551"/>
    </row>
    <row r="69" spans="1:11" x14ac:dyDescent="0.15">
      <c r="A69" s="294"/>
      <c r="B69" s="299"/>
      <c r="C69" s="709" t="s">
        <v>281</v>
      </c>
      <c r="D69" s="709"/>
      <c r="E69" s="709"/>
      <c r="F69" s="709"/>
      <c r="G69" s="295" t="s">
        <v>38</v>
      </c>
      <c r="H69" s="298">
        <f>(SUM(H59:H68))/3</f>
        <v>0</v>
      </c>
      <c r="I69" s="34"/>
      <c r="J69" s="3">
        <v>4</v>
      </c>
    </row>
    <row r="70" spans="1:11" ht="13.5" customHeight="1" x14ac:dyDescent="0.15">
      <c r="A70" s="599" t="s">
        <v>73</v>
      </c>
      <c r="B70" s="586" t="s">
        <v>2194</v>
      </c>
      <c r="C70" s="522" t="s">
        <v>2256</v>
      </c>
      <c r="D70" s="523"/>
      <c r="E70" s="523"/>
      <c r="F70" s="524"/>
      <c r="G70" s="763"/>
      <c r="H70" s="760"/>
      <c r="I70" s="706"/>
    </row>
    <row r="71" spans="1:11" ht="14" x14ac:dyDescent="0.15">
      <c r="A71" s="600"/>
      <c r="B71" s="602"/>
      <c r="C71" s="583"/>
      <c r="D71" s="584"/>
      <c r="E71" s="584"/>
      <c r="F71" s="585"/>
      <c r="G71" s="764"/>
      <c r="H71" s="761"/>
      <c r="I71" s="708"/>
    </row>
    <row r="72" spans="1:11" ht="14" x14ac:dyDescent="0.15">
      <c r="A72" s="600"/>
      <c r="B72" s="602"/>
      <c r="C72" s="525"/>
      <c r="D72" s="526"/>
      <c r="E72" s="526"/>
      <c r="F72" s="527"/>
      <c r="G72" s="765"/>
      <c r="H72" s="762"/>
      <c r="I72" s="707"/>
    </row>
    <row r="73" spans="1:11" x14ac:dyDescent="0.15">
      <c r="A73" s="600"/>
      <c r="B73" s="602"/>
      <c r="C73" s="654" t="s">
        <v>282</v>
      </c>
      <c r="D73" s="654"/>
      <c r="E73" s="654"/>
      <c r="F73" s="654"/>
      <c r="G73" s="356" t="s">
        <v>23</v>
      </c>
      <c r="H73" s="550"/>
      <c r="I73" s="551"/>
    </row>
    <row r="74" spans="1:11" x14ac:dyDescent="0.15">
      <c r="A74" s="600"/>
      <c r="B74" s="602"/>
      <c r="C74" s="654"/>
      <c r="D74" s="654"/>
      <c r="E74" s="654"/>
      <c r="F74" s="654"/>
      <c r="G74" s="356" t="s">
        <v>283</v>
      </c>
      <c r="H74" s="550"/>
      <c r="I74" s="551"/>
    </row>
    <row r="75" spans="1:11" x14ac:dyDescent="0.15">
      <c r="A75" s="600"/>
      <c r="B75" s="602"/>
      <c r="C75" s="654"/>
      <c r="D75" s="654"/>
      <c r="E75" s="654"/>
      <c r="F75" s="654"/>
      <c r="G75" s="356" t="s">
        <v>26</v>
      </c>
      <c r="H75" s="550"/>
      <c r="I75" s="551"/>
    </row>
    <row r="76" spans="1:11" x14ac:dyDescent="0.15">
      <c r="A76" s="600"/>
      <c r="B76" s="602"/>
      <c r="C76" s="538" t="s">
        <v>1720</v>
      </c>
      <c r="D76" s="539"/>
      <c r="E76" s="540"/>
      <c r="F76" s="356" t="s">
        <v>76</v>
      </c>
      <c r="G76" s="356" t="s">
        <v>51</v>
      </c>
      <c r="H76" s="550"/>
      <c r="I76" s="551"/>
      <c r="K76" s="716"/>
    </row>
    <row r="77" spans="1:11" ht="14.25" customHeight="1" x14ac:dyDescent="0.15">
      <c r="A77" s="600"/>
      <c r="B77" s="602"/>
      <c r="C77" s="541"/>
      <c r="D77" s="542"/>
      <c r="E77" s="543"/>
      <c r="F77" s="356" t="s">
        <v>285</v>
      </c>
      <c r="G77" s="356" t="s">
        <v>29</v>
      </c>
      <c r="H77" s="550"/>
      <c r="I77" s="551"/>
      <c r="K77" s="716"/>
    </row>
    <row r="78" spans="1:11" x14ac:dyDescent="0.15">
      <c r="A78" s="600"/>
      <c r="B78" s="602"/>
      <c r="C78" s="541"/>
      <c r="D78" s="542"/>
      <c r="E78" s="543"/>
      <c r="F78" s="356" t="s">
        <v>77</v>
      </c>
      <c r="G78" s="356" t="s">
        <v>48</v>
      </c>
      <c r="H78" s="550"/>
      <c r="I78" s="551"/>
      <c r="K78" s="716"/>
    </row>
    <row r="79" spans="1:11" x14ac:dyDescent="0.15">
      <c r="A79" s="600"/>
      <c r="B79" s="602"/>
      <c r="C79" s="541"/>
      <c r="D79" s="542"/>
      <c r="E79" s="543"/>
      <c r="F79" s="356" t="s">
        <v>78</v>
      </c>
      <c r="G79" s="356" t="s">
        <v>79</v>
      </c>
      <c r="H79" s="550"/>
      <c r="I79" s="551"/>
      <c r="K79" s="716"/>
    </row>
    <row r="80" spans="1:11" x14ac:dyDescent="0.15">
      <c r="A80" s="600"/>
      <c r="B80" s="602"/>
      <c r="C80" s="544"/>
      <c r="D80" s="545"/>
      <c r="E80" s="546"/>
      <c r="F80" s="356" t="s">
        <v>80</v>
      </c>
      <c r="G80" s="356" t="s">
        <v>23</v>
      </c>
      <c r="H80" s="550"/>
      <c r="I80" s="551"/>
      <c r="K80" s="716"/>
    </row>
    <row r="81" spans="1:10" x14ac:dyDescent="0.15">
      <c r="A81" s="600"/>
      <c r="B81" s="602"/>
      <c r="C81" s="654" t="s">
        <v>1994</v>
      </c>
      <c r="D81" s="654"/>
      <c r="E81" s="654"/>
      <c r="F81" s="654"/>
      <c r="G81" s="356" t="s">
        <v>23</v>
      </c>
      <c r="H81" s="550"/>
      <c r="I81" s="551"/>
    </row>
    <row r="82" spans="1:10" x14ac:dyDescent="0.15">
      <c r="A82" s="600"/>
      <c r="B82" s="602"/>
      <c r="C82" s="654"/>
      <c r="D82" s="654"/>
      <c r="E82" s="654"/>
      <c r="F82" s="654"/>
      <c r="G82" s="356" t="s">
        <v>82</v>
      </c>
      <c r="H82" s="550"/>
      <c r="I82" s="551"/>
    </row>
    <row r="83" spans="1:10" x14ac:dyDescent="0.15">
      <c r="A83" s="600"/>
      <c r="B83" s="602"/>
      <c r="C83" s="654"/>
      <c r="D83" s="654"/>
      <c r="E83" s="654"/>
      <c r="F83" s="654"/>
      <c r="G83" s="356" t="s">
        <v>83</v>
      </c>
      <c r="H83" s="550"/>
      <c r="I83" s="551"/>
    </row>
    <row r="84" spans="1:10" x14ac:dyDescent="0.15">
      <c r="A84" s="600"/>
      <c r="B84" s="602"/>
      <c r="C84" s="654"/>
      <c r="D84" s="654"/>
      <c r="E84" s="654"/>
      <c r="F84" s="654"/>
      <c r="G84" s="356" t="s">
        <v>84</v>
      </c>
      <c r="H84" s="550"/>
      <c r="I84" s="551"/>
    </row>
    <row r="85" spans="1:10" ht="30" x14ac:dyDescent="0.15">
      <c r="A85" s="600"/>
      <c r="B85" s="602"/>
      <c r="C85" s="633" t="s">
        <v>1995</v>
      </c>
      <c r="D85" s="646"/>
      <c r="E85" s="646"/>
      <c r="F85" s="647"/>
      <c r="G85" s="356" t="s">
        <v>1659</v>
      </c>
      <c r="H85" s="588"/>
      <c r="I85" s="591"/>
    </row>
    <row r="86" spans="1:10" x14ac:dyDescent="0.15">
      <c r="A86" s="600"/>
      <c r="B86" s="602"/>
      <c r="C86" s="651"/>
      <c r="D86" s="652"/>
      <c r="E86" s="652"/>
      <c r="F86" s="653"/>
      <c r="G86" s="356" t="s">
        <v>1660</v>
      </c>
      <c r="H86" s="590"/>
      <c r="I86" s="593"/>
    </row>
    <row r="87" spans="1:10" ht="14.25" customHeight="1" x14ac:dyDescent="0.15">
      <c r="A87" s="600"/>
      <c r="B87" s="602"/>
      <c r="C87" s="633" t="s">
        <v>1719</v>
      </c>
      <c r="D87" s="646"/>
      <c r="E87" s="646"/>
      <c r="F87" s="647"/>
      <c r="G87" s="356" t="s">
        <v>23</v>
      </c>
      <c r="H87" s="588"/>
      <c r="I87" s="591"/>
    </row>
    <row r="88" spans="1:10" x14ac:dyDescent="0.15">
      <c r="A88" s="600"/>
      <c r="B88" s="602"/>
      <c r="C88" s="648"/>
      <c r="D88" s="649"/>
      <c r="E88" s="649"/>
      <c r="F88" s="650"/>
      <c r="G88" s="356" t="s">
        <v>1658</v>
      </c>
      <c r="H88" s="589"/>
      <c r="I88" s="592"/>
    </row>
    <row r="89" spans="1:10" ht="27" customHeight="1" x14ac:dyDescent="0.15">
      <c r="A89" s="601"/>
      <c r="B89" s="587"/>
      <c r="C89" s="651"/>
      <c r="D89" s="652"/>
      <c r="E89" s="652"/>
      <c r="F89" s="653"/>
      <c r="G89" s="356" t="s">
        <v>26</v>
      </c>
      <c r="H89" s="590"/>
      <c r="I89" s="593"/>
    </row>
    <row r="90" spans="1:10" x14ac:dyDescent="0.15">
      <c r="A90" s="294"/>
      <c r="B90" s="299"/>
      <c r="C90" s="709" t="s">
        <v>85</v>
      </c>
      <c r="D90" s="709"/>
      <c r="E90" s="709"/>
      <c r="F90" s="709"/>
      <c r="G90" s="295" t="s">
        <v>291</v>
      </c>
      <c r="H90" s="298">
        <f>(SUM(H73:H89))/5</f>
        <v>0</v>
      </c>
      <c r="I90" s="34"/>
      <c r="J90" s="3">
        <v>4</v>
      </c>
    </row>
    <row r="91" spans="1:10" ht="14" x14ac:dyDescent="0.15">
      <c r="A91" s="520" t="s">
        <v>86</v>
      </c>
      <c r="B91" s="619" t="s">
        <v>286</v>
      </c>
      <c r="C91" s="522" t="s">
        <v>287</v>
      </c>
      <c r="D91" s="523"/>
      <c r="E91" s="523"/>
      <c r="F91" s="524"/>
      <c r="G91" s="763"/>
      <c r="H91" s="760"/>
      <c r="I91" s="706"/>
    </row>
    <row r="92" spans="1:10" ht="14" x14ac:dyDescent="0.15">
      <c r="A92" s="520"/>
      <c r="B92" s="619"/>
      <c r="C92" s="583"/>
      <c r="D92" s="584"/>
      <c r="E92" s="584"/>
      <c r="F92" s="585"/>
      <c r="G92" s="764"/>
      <c r="H92" s="761"/>
      <c r="I92" s="708"/>
    </row>
    <row r="93" spans="1:10" ht="14" x14ac:dyDescent="0.15">
      <c r="A93" s="520"/>
      <c r="B93" s="619"/>
      <c r="C93" s="525"/>
      <c r="D93" s="526"/>
      <c r="E93" s="526"/>
      <c r="F93" s="527"/>
      <c r="G93" s="765"/>
      <c r="H93" s="762"/>
      <c r="I93" s="707"/>
    </row>
    <row r="94" spans="1:10" ht="14.25" customHeight="1" x14ac:dyDescent="0.15">
      <c r="A94" s="520"/>
      <c r="B94" s="619"/>
      <c r="C94" s="538" t="s">
        <v>1661</v>
      </c>
      <c r="D94" s="539"/>
      <c r="E94" s="540"/>
      <c r="F94" s="356" t="s">
        <v>88</v>
      </c>
      <c r="G94" s="356" t="s">
        <v>23</v>
      </c>
      <c r="H94" s="550"/>
      <c r="I94" s="551"/>
    </row>
    <row r="95" spans="1:10" ht="14.25" customHeight="1" x14ac:dyDescent="0.15">
      <c r="A95" s="520"/>
      <c r="B95" s="619"/>
      <c r="C95" s="541"/>
      <c r="D95" s="542"/>
      <c r="E95" s="543"/>
      <c r="F95" s="356" t="s">
        <v>89</v>
      </c>
      <c r="G95" s="356" t="s">
        <v>79</v>
      </c>
      <c r="H95" s="550"/>
      <c r="I95" s="551"/>
    </row>
    <row r="96" spans="1:10" ht="14.25" customHeight="1" x14ac:dyDescent="0.15">
      <c r="A96" s="520"/>
      <c r="B96" s="619"/>
      <c r="C96" s="541"/>
      <c r="D96" s="542"/>
      <c r="E96" s="543"/>
      <c r="F96" s="356" t="s">
        <v>90</v>
      </c>
      <c r="G96" s="356" t="s">
        <v>48</v>
      </c>
      <c r="H96" s="550"/>
      <c r="I96" s="551"/>
    </row>
    <row r="97" spans="1:10" ht="14.25" customHeight="1" x14ac:dyDescent="0.15">
      <c r="A97" s="520"/>
      <c r="B97" s="619"/>
      <c r="C97" s="541"/>
      <c r="D97" s="542"/>
      <c r="E97" s="543"/>
      <c r="F97" s="356" t="s">
        <v>91</v>
      </c>
      <c r="G97" s="356" t="s">
        <v>29</v>
      </c>
      <c r="H97" s="550"/>
      <c r="I97" s="551"/>
    </row>
    <row r="98" spans="1:10" ht="14.25" customHeight="1" x14ac:dyDescent="0.15">
      <c r="A98" s="520"/>
      <c r="B98" s="619"/>
      <c r="C98" s="544"/>
      <c r="D98" s="545"/>
      <c r="E98" s="546"/>
      <c r="F98" s="356" t="s">
        <v>1662</v>
      </c>
      <c r="G98" s="356" t="s">
        <v>51</v>
      </c>
      <c r="H98" s="550"/>
      <c r="I98" s="551"/>
    </row>
    <row r="99" spans="1:10" x14ac:dyDescent="0.15">
      <c r="A99" s="520"/>
      <c r="B99" s="619"/>
      <c r="C99" s="654" t="s">
        <v>1663</v>
      </c>
      <c r="D99" s="654"/>
      <c r="E99" s="654"/>
      <c r="F99" s="654"/>
      <c r="G99" s="356" t="s">
        <v>23</v>
      </c>
      <c r="H99" s="550"/>
      <c r="I99" s="551"/>
    </row>
    <row r="100" spans="1:10" x14ac:dyDescent="0.15">
      <c r="A100" s="520"/>
      <c r="B100" s="619"/>
      <c r="C100" s="654"/>
      <c r="D100" s="654"/>
      <c r="E100" s="654"/>
      <c r="F100" s="654"/>
      <c r="G100" s="356" t="s">
        <v>94</v>
      </c>
      <c r="H100" s="550"/>
      <c r="I100" s="551"/>
    </row>
    <row r="101" spans="1:10" x14ac:dyDescent="0.15">
      <c r="A101" s="520"/>
      <c r="B101" s="619"/>
      <c r="C101" s="654"/>
      <c r="D101" s="654"/>
      <c r="E101" s="654"/>
      <c r="F101" s="654"/>
      <c r="G101" s="356" t="s">
        <v>26</v>
      </c>
      <c r="H101" s="550"/>
      <c r="I101" s="551"/>
    </row>
    <row r="102" spans="1:10" x14ac:dyDescent="0.15">
      <c r="A102" s="520"/>
      <c r="B102" s="619"/>
      <c r="C102" s="654" t="s">
        <v>1925</v>
      </c>
      <c r="D102" s="654"/>
      <c r="E102" s="654"/>
      <c r="F102" s="654"/>
      <c r="G102" s="356" t="s">
        <v>23</v>
      </c>
      <c r="H102" s="550"/>
      <c r="I102" s="551"/>
    </row>
    <row r="103" spans="1:10" x14ac:dyDescent="0.15">
      <c r="A103" s="520"/>
      <c r="B103" s="619"/>
      <c r="C103" s="654"/>
      <c r="D103" s="654"/>
      <c r="E103" s="654"/>
      <c r="F103" s="654"/>
      <c r="G103" s="356" t="s">
        <v>94</v>
      </c>
      <c r="H103" s="550"/>
      <c r="I103" s="551"/>
    </row>
    <row r="104" spans="1:10" x14ac:dyDescent="0.15">
      <c r="A104" s="520"/>
      <c r="B104" s="619"/>
      <c r="C104" s="654"/>
      <c r="D104" s="654"/>
      <c r="E104" s="654"/>
      <c r="F104" s="654"/>
      <c r="G104" s="356" t="s">
        <v>26</v>
      </c>
      <c r="H104" s="550"/>
      <c r="I104" s="551"/>
    </row>
    <row r="105" spans="1:10" x14ac:dyDescent="0.15">
      <c r="A105" s="520"/>
      <c r="B105" s="619"/>
      <c r="C105" s="654" t="s">
        <v>288</v>
      </c>
      <c r="D105" s="654"/>
      <c r="E105" s="654"/>
      <c r="F105" s="654"/>
      <c r="G105" s="356" t="s">
        <v>23</v>
      </c>
      <c r="H105" s="550"/>
      <c r="I105" s="551"/>
    </row>
    <row r="106" spans="1:10" x14ac:dyDescent="0.15">
      <c r="A106" s="520"/>
      <c r="B106" s="619"/>
      <c r="C106" s="654"/>
      <c r="D106" s="654"/>
      <c r="E106" s="654"/>
      <c r="F106" s="654"/>
      <c r="G106" s="356" t="s">
        <v>94</v>
      </c>
      <c r="H106" s="550"/>
      <c r="I106" s="551"/>
    </row>
    <row r="107" spans="1:10" x14ac:dyDescent="0.15">
      <c r="A107" s="520"/>
      <c r="B107" s="619"/>
      <c r="C107" s="654"/>
      <c r="D107" s="654"/>
      <c r="E107" s="654"/>
      <c r="F107" s="654"/>
      <c r="G107" s="356" t="s">
        <v>26</v>
      </c>
      <c r="H107" s="550"/>
      <c r="I107" s="551"/>
    </row>
    <row r="108" spans="1:10" x14ac:dyDescent="0.15">
      <c r="A108" s="520"/>
      <c r="B108" s="619"/>
      <c r="C108" s="654" t="s">
        <v>289</v>
      </c>
      <c r="D108" s="654"/>
      <c r="E108" s="654"/>
      <c r="F108" s="654"/>
      <c r="G108" s="356" t="s">
        <v>23</v>
      </c>
      <c r="H108" s="550"/>
      <c r="I108" s="551"/>
    </row>
    <row r="109" spans="1:10" x14ac:dyDescent="0.15">
      <c r="A109" s="520"/>
      <c r="B109" s="619"/>
      <c r="C109" s="654"/>
      <c r="D109" s="654"/>
      <c r="E109" s="654"/>
      <c r="F109" s="654"/>
      <c r="G109" s="356" t="s">
        <v>290</v>
      </c>
      <c r="H109" s="550"/>
      <c r="I109" s="551"/>
    </row>
    <row r="110" spans="1:10" x14ac:dyDescent="0.15">
      <c r="A110" s="520"/>
      <c r="B110" s="619"/>
      <c r="C110" s="654"/>
      <c r="D110" s="654"/>
      <c r="E110" s="654"/>
      <c r="F110" s="654"/>
      <c r="G110" s="356" t="s">
        <v>26</v>
      </c>
      <c r="H110" s="550"/>
      <c r="I110" s="551"/>
    </row>
    <row r="111" spans="1:10" x14ac:dyDescent="0.15">
      <c r="A111" s="294"/>
      <c r="B111" s="299"/>
      <c r="C111" s="709" t="s">
        <v>96</v>
      </c>
      <c r="D111" s="709"/>
      <c r="E111" s="709"/>
      <c r="F111" s="709"/>
      <c r="G111" s="295" t="s">
        <v>291</v>
      </c>
      <c r="H111" s="298">
        <f>SUM(H94:H110)/5</f>
        <v>0</v>
      </c>
      <c r="I111" s="34"/>
      <c r="J111" s="3">
        <v>4</v>
      </c>
    </row>
    <row r="112" spans="1:10" ht="14" x14ac:dyDescent="0.15">
      <c r="A112" s="694" t="s">
        <v>97</v>
      </c>
      <c r="B112" s="695"/>
      <c r="C112" s="695"/>
      <c r="D112" s="695"/>
      <c r="E112" s="695"/>
      <c r="F112" s="695"/>
      <c r="G112" s="696"/>
      <c r="H112" s="695"/>
      <c r="I112" s="703"/>
    </row>
    <row r="113" spans="1:9" ht="14" x14ac:dyDescent="0.15">
      <c r="A113" s="697"/>
      <c r="B113" s="698"/>
      <c r="C113" s="698"/>
      <c r="D113" s="698"/>
      <c r="E113" s="698"/>
      <c r="F113" s="698"/>
      <c r="G113" s="699"/>
      <c r="H113" s="698"/>
      <c r="I113" s="704"/>
    </row>
    <row r="114" spans="1:9" ht="14" x14ac:dyDescent="0.15">
      <c r="A114" s="700"/>
      <c r="B114" s="701"/>
      <c r="C114" s="701"/>
      <c r="D114" s="701"/>
      <c r="E114" s="701"/>
      <c r="F114" s="701"/>
      <c r="G114" s="702"/>
      <c r="H114" s="701"/>
      <c r="I114" s="705"/>
    </row>
    <row r="115" spans="1:9" ht="14" x14ac:dyDescent="0.15">
      <c r="A115" s="594" t="s">
        <v>98</v>
      </c>
      <c r="B115" s="586" t="s">
        <v>2195</v>
      </c>
      <c r="C115" s="522" t="s">
        <v>292</v>
      </c>
      <c r="D115" s="523"/>
      <c r="E115" s="523"/>
      <c r="F115" s="524"/>
      <c r="G115" s="552"/>
      <c r="H115" s="552"/>
      <c r="I115" s="706"/>
    </row>
    <row r="116" spans="1:9" ht="14" x14ac:dyDescent="0.15">
      <c r="A116" s="767"/>
      <c r="B116" s="602"/>
      <c r="C116" s="525"/>
      <c r="D116" s="526"/>
      <c r="E116" s="526"/>
      <c r="F116" s="527"/>
      <c r="G116" s="554"/>
      <c r="H116" s="554"/>
      <c r="I116" s="707"/>
    </row>
    <row r="117" spans="1:9" ht="14.25" customHeight="1" x14ac:dyDescent="0.15">
      <c r="A117" s="767"/>
      <c r="B117" s="602"/>
      <c r="C117" s="538" t="s">
        <v>293</v>
      </c>
      <c r="D117" s="539"/>
      <c r="E117" s="539"/>
      <c r="F117" s="540"/>
      <c r="G117" s="356" t="s">
        <v>23</v>
      </c>
      <c r="H117" s="588"/>
      <c r="I117" s="591"/>
    </row>
    <row r="118" spans="1:9" x14ac:dyDescent="0.15">
      <c r="A118" s="767"/>
      <c r="B118" s="602"/>
      <c r="C118" s="541"/>
      <c r="D118" s="542"/>
      <c r="E118" s="542"/>
      <c r="F118" s="543"/>
      <c r="G118" s="356" t="s">
        <v>100</v>
      </c>
      <c r="H118" s="589"/>
      <c r="I118" s="592"/>
    </row>
    <row r="119" spans="1:9" x14ac:dyDescent="0.15">
      <c r="A119" s="767"/>
      <c r="B119" s="602"/>
      <c r="C119" s="544"/>
      <c r="D119" s="545"/>
      <c r="E119" s="545"/>
      <c r="F119" s="546"/>
      <c r="G119" s="356" t="s">
        <v>26</v>
      </c>
      <c r="H119" s="590"/>
      <c r="I119" s="593"/>
    </row>
    <row r="120" spans="1:9" ht="14.25" customHeight="1" x14ac:dyDescent="0.15">
      <c r="A120" s="767"/>
      <c r="B120" s="602"/>
      <c r="C120" s="538" t="s">
        <v>101</v>
      </c>
      <c r="D120" s="539"/>
      <c r="E120" s="539"/>
      <c r="F120" s="540"/>
      <c r="G120" s="356" t="s">
        <v>23</v>
      </c>
      <c r="H120" s="588"/>
      <c r="I120" s="591"/>
    </row>
    <row r="121" spans="1:9" ht="14.25" customHeight="1" x14ac:dyDescent="0.15">
      <c r="A121" s="767"/>
      <c r="B121" s="602"/>
      <c r="C121" s="541"/>
      <c r="D121" s="542"/>
      <c r="E121" s="542"/>
      <c r="F121" s="543"/>
      <c r="G121" s="586" t="s">
        <v>102</v>
      </c>
      <c r="H121" s="589"/>
      <c r="I121" s="592"/>
    </row>
    <row r="122" spans="1:9" ht="14" x14ac:dyDescent="0.15">
      <c r="A122" s="767"/>
      <c r="B122" s="602"/>
      <c r="C122" s="541"/>
      <c r="D122" s="542"/>
      <c r="E122" s="542"/>
      <c r="F122" s="543"/>
      <c r="G122" s="587"/>
      <c r="H122" s="589"/>
      <c r="I122" s="592"/>
    </row>
    <row r="123" spans="1:9" x14ac:dyDescent="0.15">
      <c r="A123" s="767"/>
      <c r="B123" s="602"/>
      <c r="C123" s="541"/>
      <c r="D123" s="542"/>
      <c r="E123" s="542"/>
      <c r="F123" s="543"/>
      <c r="G123" s="356" t="s">
        <v>103</v>
      </c>
      <c r="H123" s="589"/>
      <c r="I123" s="592"/>
    </row>
    <row r="124" spans="1:9" x14ac:dyDescent="0.15">
      <c r="A124" s="767"/>
      <c r="B124" s="602"/>
      <c r="C124" s="544"/>
      <c r="D124" s="545"/>
      <c r="E124" s="545"/>
      <c r="F124" s="546"/>
      <c r="G124" s="356" t="s">
        <v>26</v>
      </c>
      <c r="H124" s="590"/>
      <c r="I124" s="593"/>
    </row>
    <row r="125" spans="1:9" ht="14.25" customHeight="1" x14ac:dyDescent="0.15">
      <c r="A125" s="767"/>
      <c r="B125" s="602"/>
      <c r="C125" s="538" t="s">
        <v>104</v>
      </c>
      <c r="D125" s="539"/>
      <c r="E125" s="539"/>
      <c r="F125" s="540"/>
      <c r="G125" s="356" t="s">
        <v>23</v>
      </c>
      <c r="H125" s="588"/>
      <c r="I125" s="591"/>
    </row>
    <row r="126" spans="1:9" x14ac:dyDescent="0.15">
      <c r="A126" s="767"/>
      <c r="B126" s="602"/>
      <c r="C126" s="541"/>
      <c r="D126" s="542"/>
      <c r="E126" s="542"/>
      <c r="F126" s="543"/>
      <c r="G126" s="356" t="s">
        <v>2017</v>
      </c>
      <c r="H126" s="589"/>
      <c r="I126" s="592"/>
    </row>
    <row r="127" spans="1:9" x14ac:dyDescent="0.15">
      <c r="A127" s="767"/>
      <c r="B127" s="602"/>
      <c r="C127" s="544"/>
      <c r="D127" s="545"/>
      <c r="E127" s="545"/>
      <c r="F127" s="546"/>
      <c r="G127" s="356" t="s">
        <v>26</v>
      </c>
      <c r="H127" s="590"/>
      <c r="I127" s="593"/>
    </row>
    <row r="128" spans="1:9" ht="14.25" customHeight="1" x14ac:dyDescent="0.15">
      <c r="A128" s="767"/>
      <c r="B128" s="602"/>
      <c r="C128" s="538" t="s">
        <v>105</v>
      </c>
      <c r="D128" s="539"/>
      <c r="E128" s="539"/>
      <c r="F128" s="540"/>
      <c r="G128" s="356" t="s">
        <v>23</v>
      </c>
      <c r="H128" s="588"/>
      <c r="I128" s="591"/>
    </row>
    <row r="129" spans="1:10" x14ac:dyDescent="0.15">
      <c r="A129" s="767"/>
      <c r="B129" s="602"/>
      <c r="C129" s="541"/>
      <c r="D129" s="542"/>
      <c r="E129" s="542"/>
      <c r="F129" s="543"/>
      <c r="G129" s="356" t="s">
        <v>106</v>
      </c>
      <c r="H129" s="589"/>
      <c r="I129" s="592"/>
    </row>
    <row r="130" spans="1:10" x14ac:dyDescent="0.15">
      <c r="A130" s="595"/>
      <c r="B130" s="587"/>
      <c r="C130" s="544"/>
      <c r="D130" s="545"/>
      <c r="E130" s="545"/>
      <c r="F130" s="546"/>
      <c r="G130" s="356" t="s">
        <v>26</v>
      </c>
      <c r="H130" s="590"/>
      <c r="I130" s="593"/>
    </row>
    <row r="131" spans="1:10" x14ac:dyDescent="0.15">
      <c r="A131" s="294"/>
      <c r="B131" s="299"/>
      <c r="C131" s="709" t="s">
        <v>107</v>
      </c>
      <c r="D131" s="709"/>
      <c r="E131" s="709"/>
      <c r="F131" s="709"/>
      <c r="G131" s="295" t="s">
        <v>72</v>
      </c>
      <c r="H131" s="298">
        <f>SUM(H117:H130)/4</f>
        <v>0</v>
      </c>
      <c r="I131" s="34"/>
      <c r="J131" s="3">
        <v>4</v>
      </c>
    </row>
    <row r="132" spans="1:10" ht="14" x14ac:dyDescent="0.15">
      <c r="A132" s="520" t="s">
        <v>108</v>
      </c>
      <c r="B132" s="619" t="s">
        <v>294</v>
      </c>
      <c r="C132" s="522" t="s">
        <v>295</v>
      </c>
      <c r="D132" s="523"/>
      <c r="E132" s="523"/>
      <c r="F132" s="524"/>
      <c r="G132" s="552"/>
      <c r="H132" s="552"/>
      <c r="I132" s="603"/>
    </row>
    <row r="133" spans="1:10" ht="14" x14ac:dyDescent="0.15">
      <c r="A133" s="520"/>
      <c r="B133" s="619"/>
      <c r="C133" s="583"/>
      <c r="D133" s="584"/>
      <c r="E133" s="584"/>
      <c r="F133" s="585"/>
      <c r="G133" s="553"/>
      <c r="H133" s="553"/>
      <c r="I133" s="604"/>
    </row>
    <row r="134" spans="1:10" ht="14" x14ac:dyDescent="0.15">
      <c r="A134" s="520"/>
      <c r="B134" s="619"/>
      <c r="C134" s="525"/>
      <c r="D134" s="526"/>
      <c r="E134" s="526"/>
      <c r="F134" s="527"/>
      <c r="G134" s="554"/>
      <c r="H134" s="554"/>
      <c r="I134" s="605"/>
    </row>
    <row r="135" spans="1:10" x14ac:dyDescent="0.15">
      <c r="A135" s="520"/>
      <c r="B135" s="619"/>
      <c r="C135" s="654" t="s">
        <v>296</v>
      </c>
      <c r="D135" s="654"/>
      <c r="E135" s="654"/>
      <c r="F135" s="654"/>
      <c r="G135" s="356" t="s">
        <v>23</v>
      </c>
      <c r="H135" s="550"/>
      <c r="I135" s="551"/>
    </row>
    <row r="136" spans="1:10" ht="15" customHeight="1" x14ac:dyDescent="0.15">
      <c r="A136" s="520"/>
      <c r="B136" s="619"/>
      <c r="C136" s="654"/>
      <c r="D136" s="654"/>
      <c r="E136" s="654"/>
      <c r="F136" s="654"/>
      <c r="G136" s="586" t="s">
        <v>297</v>
      </c>
      <c r="H136" s="550"/>
      <c r="I136" s="551"/>
    </row>
    <row r="137" spans="1:10" ht="14" x14ac:dyDescent="0.15">
      <c r="A137" s="520"/>
      <c r="B137" s="619"/>
      <c r="C137" s="654"/>
      <c r="D137" s="654"/>
      <c r="E137" s="654"/>
      <c r="F137" s="654"/>
      <c r="G137" s="587"/>
      <c r="H137" s="550"/>
      <c r="I137" s="551"/>
    </row>
    <row r="138" spans="1:10" x14ac:dyDescent="0.15">
      <c r="A138" s="520"/>
      <c r="B138" s="619"/>
      <c r="C138" s="654"/>
      <c r="D138" s="654"/>
      <c r="E138" s="654"/>
      <c r="F138" s="654"/>
      <c r="G138" s="356" t="s">
        <v>26</v>
      </c>
      <c r="H138" s="550"/>
      <c r="I138" s="551"/>
    </row>
    <row r="139" spans="1:10" ht="14.25" customHeight="1" x14ac:dyDescent="0.15">
      <c r="A139" s="520"/>
      <c r="B139" s="619"/>
      <c r="C139" s="538" t="s">
        <v>298</v>
      </c>
      <c r="D139" s="539"/>
      <c r="E139" s="540"/>
      <c r="F139" s="356" t="s">
        <v>299</v>
      </c>
      <c r="G139" s="356" t="s">
        <v>29</v>
      </c>
      <c r="H139" s="352"/>
      <c r="I139" s="353"/>
    </row>
    <row r="140" spans="1:10" ht="14.25" customHeight="1" x14ac:dyDescent="0.15">
      <c r="A140" s="520"/>
      <c r="B140" s="619"/>
      <c r="C140" s="541"/>
      <c r="D140" s="542"/>
      <c r="E140" s="543"/>
      <c r="F140" s="356" t="s">
        <v>300</v>
      </c>
      <c r="G140" s="356" t="s">
        <v>29</v>
      </c>
      <c r="H140" s="352"/>
      <c r="I140" s="353"/>
    </row>
    <row r="141" spans="1:10" x14ac:dyDescent="0.15">
      <c r="A141" s="520"/>
      <c r="B141" s="619"/>
      <c r="C141" s="541"/>
      <c r="D141" s="542"/>
      <c r="E141" s="543"/>
      <c r="F141" s="356" t="s">
        <v>301</v>
      </c>
      <c r="G141" s="356" t="s">
        <v>29</v>
      </c>
      <c r="H141" s="352"/>
      <c r="I141" s="353"/>
    </row>
    <row r="142" spans="1:10" ht="14.25" customHeight="1" x14ac:dyDescent="0.15">
      <c r="A142" s="520"/>
      <c r="B142" s="619"/>
      <c r="C142" s="541"/>
      <c r="D142" s="542"/>
      <c r="E142" s="543"/>
      <c r="F142" s="356" t="s">
        <v>302</v>
      </c>
      <c r="G142" s="356" t="s">
        <v>303</v>
      </c>
      <c r="H142" s="352"/>
      <c r="I142" s="353"/>
    </row>
    <row r="143" spans="1:10" ht="14.25" customHeight="1" x14ac:dyDescent="0.15">
      <c r="A143" s="520"/>
      <c r="B143" s="619"/>
      <c r="C143" s="544"/>
      <c r="D143" s="545"/>
      <c r="E143" s="546"/>
      <c r="F143" s="356" t="s">
        <v>1996</v>
      </c>
      <c r="G143" s="356" t="s">
        <v>304</v>
      </c>
      <c r="H143" s="352"/>
      <c r="I143" s="353"/>
    </row>
    <row r="144" spans="1:10" x14ac:dyDescent="0.15">
      <c r="A144" s="520"/>
      <c r="B144" s="619"/>
      <c r="C144" s="654" t="s">
        <v>305</v>
      </c>
      <c r="D144" s="654"/>
      <c r="E144" s="654"/>
      <c r="F144" s="654"/>
      <c r="G144" s="356" t="s">
        <v>23</v>
      </c>
      <c r="H144" s="550"/>
      <c r="I144" s="551"/>
    </row>
    <row r="145" spans="1:10" ht="15" customHeight="1" x14ac:dyDescent="0.15">
      <c r="A145" s="520"/>
      <c r="B145" s="619"/>
      <c r="C145" s="654"/>
      <c r="D145" s="654"/>
      <c r="E145" s="654"/>
      <c r="F145" s="654"/>
      <c r="G145" s="586" t="s">
        <v>2046</v>
      </c>
      <c r="H145" s="550"/>
      <c r="I145" s="551"/>
    </row>
    <row r="146" spans="1:10" ht="14" x14ac:dyDescent="0.15">
      <c r="A146" s="520"/>
      <c r="B146" s="619"/>
      <c r="C146" s="654"/>
      <c r="D146" s="654"/>
      <c r="E146" s="654"/>
      <c r="F146" s="654"/>
      <c r="G146" s="587"/>
      <c r="H146" s="550"/>
      <c r="I146" s="551"/>
    </row>
    <row r="147" spans="1:10" x14ac:dyDescent="0.15">
      <c r="A147" s="520"/>
      <c r="B147" s="619"/>
      <c r="C147" s="654"/>
      <c r="D147" s="654"/>
      <c r="E147" s="654"/>
      <c r="F147" s="654"/>
      <c r="G147" s="356" t="s">
        <v>26</v>
      </c>
      <c r="H147" s="550"/>
      <c r="I147" s="551"/>
    </row>
    <row r="148" spans="1:10" ht="14" x14ac:dyDescent="0.15">
      <c r="A148" s="520"/>
      <c r="B148" s="619"/>
      <c r="C148" s="768" t="s">
        <v>306</v>
      </c>
      <c r="D148" s="769"/>
      <c r="E148" s="769"/>
      <c r="F148" s="770"/>
      <c r="G148" s="356"/>
      <c r="H148" s="356"/>
      <c r="I148" s="29"/>
    </row>
    <row r="149" spans="1:10" ht="14.25" customHeight="1" x14ac:dyDescent="0.15">
      <c r="A149" s="520"/>
      <c r="B149" s="619"/>
      <c r="C149" s="538" t="s">
        <v>307</v>
      </c>
      <c r="D149" s="539"/>
      <c r="E149" s="540"/>
      <c r="F149" s="356" t="s">
        <v>308</v>
      </c>
      <c r="G149" s="356" t="s">
        <v>304</v>
      </c>
      <c r="H149" s="352"/>
      <c r="I149" s="353"/>
    </row>
    <row r="150" spans="1:10" ht="14.25" customHeight="1" x14ac:dyDescent="0.15">
      <c r="A150" s="520"/>
      <c r="B150" s="619"/>
      <c r="C150" s="541"/>
      <c r="D150" s="542"/>
      <c r="E150" s="543"/>
      <c r="F150" s="356" t="s">
        <v>309</v>
      </c>
      <c r="G150" s="356" t="s">
        <v>304</v>
      </c>
      <c r="H150" s="352"/>
      <c r="I150" s="353"/>
    </row>
    <row r="151" spans="1:10" ht="14.25" customHeight="1" x14ac:dyDescent="0.15">
      <c r="A151" s="520"/>
      <c r="B151" s="619"/>
      <c r="C151" s="541"/>
      <c r="D151" s="542"/>
      <c r="E151" s="543"/>
      <c r="F151" s="356" t="s">
        <v>310</v>
      </c>
      <c r="G151" s="356" t="s">
        <v>304</v>
      </c>
      <c r="H151" s="352"/>
      <c r="I151" s="353"/>
    </row>
    <row r="152" spans="1:10" ht="14.25" customHeight="1" x14ac:dyDescent="0.15">
      <c r="A152" s="520"/>
      <c r="B152" s="619"/>
      <c r="C152" s="544"/>
      <c r="D152" s="545"/>
      <c r="E152" s="546"/>
      <c r="F152" s="356" t="s">
        <v>311</v>
      </c>
      <c r="G152" s="356" t="s">
        <v>304</v>
      </c>
      <c r="H152" s="352"/>
      <c r="I152" s="353"/>
    </row>
    <row r="153" spans="1:10" x14ac:dyDescent="0.15">
      <c r="A153" s="520"/>
      <c r="B153" s="619"/>
      <c r="C153" s="654" t="s">
        <v>312</v>
      </c>
      <c r="D153" s="654"/>
      <c r="E153" s="654"/>
      <c r="F153" s="654"/>
      <c r="G153" s="356" t="s">
        <v>304</v>
      </c>
      <c r="H153" s="352"/>
      <c r="I153" s="353"/>
    </row>
    <row r="154" spans="1:10" x14ac:dyDescent="0.15">
      <c r="A154" s="520"/>
      <c r="B154" s="619"/>
      <c r="C154" s="654" t="s">
        <v>313</v>
      </c>
      <c r="D154" s="654"/>
      <c r="E154" s="654"/>
      <c r="F154" s="654"/>
      <c r="G154" s="356" t="s">
        <v>304</v>
      </c>
      <c r="H154" s="352"/>
      <c r="I154" s="353"/>
    </row>
    <row r="155" spans="1:10" x14ac:dyDescent="0.15">
      <c r="A155" s="294"/>
      <c r="B155" s="299"/>
      <c r="C155" s="709" t="s">
        <v>117</v>
      </c>
      <c r="D155" s="709"/>
      <c r="E155" s="709"/>
      <c r="F155" s="709"/>
      <c r="G155" s="295" t="s">
        <v>38</v>
      </c>
      <c r="H155" s="298">
        <f>SUM(H135:H147)/3</f>
        <v>0</v>
      </c>
      <c r="I155" s="34"/>
      <c r="J155" s="3">
        <v>4</v>
      </c>
    </row>
    <row r="156" spans="1:10" ht="14" x14ac:dyDescent="0.15">
      <c r="A156" s="520" t="s">
        <v>118</v>
      </c>
      <c r="B156" s="619" t="s">
        <v>314</v>
      </c>
      <c r="C156" s="522" t="s">
        <v>315</v>
      </c>
      <c r="D156" s="523"/>
      <c r="E156" s="523"/>
      <c r="F156" s="524"/>
      <c r="G156" s="552"/>
      <c r="H156" s="552"/>
      <c r="I156" s="603"/>
    </row>
    <row r="157" spans="1:10" ht="14" x14ac:dyDescent="0.15">
      <c r="A157" s="520"/>
      <c r="B157" s="619"/>
      <c r="C157" s="583"/>
      <c r="D157" s="584"/>
      <c r="E157" s="584"/>
      <c r="F157" s="585"/>
      <c r="G157" s="553"/>
      <c r="H157" s="553"/>
      <c r="I157" s="604"/>
    </row>
    <row r="158" spans="1:10" ht="14" x14ac:dyDescent="0.15">
      <c r="A158" s="520"/>
      <c r="B158" s="619"/>
      <c r="C158" s="583"/>
      <c r="D158" s="584"/>
      <c r="E158" s="584"/>
      <c r="F158" s="585"/>
      <c r="G158" s="553"/>
      <c r="H158" s="553"/>
      <c r="I158" s="604"/>
    </row>
    <row r="159" spans="1:10" ht="14" x14ac:dyDescent="0.15">
      <c r="A159" s="520"/>
      <c r="B159" s="619"/>
      <c r="C159" s="525"/>
      <c r="D159" s="526"/>
      <c r="E159" s="526"/>
      <c r="F159" s="527"/>
      <c r="G159" s="554"/>
      <c r="H159" s="554"/>
      <c r="I159" s="605"/>
    </row>
    <row r="160" spans="1:10" x14ac:dyDescent="0.15">
      <c r="A160" s="520"/>
      <c r="B160" s="619"/>
      <c r="C160" s="538" t="s">
        <v>120</v>
      </c>
      <c r="D160" s="539"/>
      <c r="E160" s="540"/>
      <c r="F160" s="356" t="s">
        <v>127</v>
      </c>
      <c r="G160" s="356" t="s">
        <v>23</v>
      </c>
      <c r="H160" s="550"/>
      <c r="I160" s="766"/>
    </row>
    <row r="161" spans="1:9" x14ac:dyDescent="0.15">
      <c r="A161" s="520"/>
      <c r="B161" s="619"/>
      <c r="C161" s="541"/>
      <c r="D161" s="542"/>
      <c r="E161" s="543"/>
      <c r="F161" s="356" t="s">
        <v>122</v>
      </c>
      <c r="G161" s="356" t="s">
        <v>79</v>
      </c>
      <c r="H161" s="550"/>
      <c r="I161" s="766"/>
    </row>
    <row r="162" spans="1:9" x14ac:dyDescent="0.15">
      <c r="A162" s="520"/>
      <c r="B162" s="619"/>
      <c r="C162" s="541"/>
      <c r="D162" s="542"/>
      <c r="E162" s="543"/>
      <c r="F162" s="356" t="s">
        <v>123</v>
      </c>
      <c r="G162" s="356" t="s">
        <v>48</v>
      </c>
      <c r="H162" s="550"/>
      <c r="I162" s="766"/>
    </row>
    <row r="163" spans="1:9" x14ac:dyDescent="0.15">
      <c r="A163" s="520"/>
      <c r="B163" s="619"/>
      <c r="C163" s="541"/>
      <c r="D163" s="542"/>
      <c r="E163" s="543"/>
      <c r="F163" s="356" t="s">
        <v>124</v>
      </c>
      <c r="G163" s="356" t="s">
        <v>29</v>
      </c>
      <c r="H163" s="550"/>
      <c r="I163" s="766"/>
    </row>
    <row r="164" spans="1:9" x14ac:dyDescent="0.15">
      <c r="A164" s="520"/>
      <c r="B164" s="619"/>
      <c r="C164" s="544"/>
      <c r="D164" s="545"/>
      <c r="E164" s="546"/>
      <c r="F164" s="356" t="s">
        <v>125</v>
      </c>
      <c r="G164" s="356" t="s">
        <v>51</v>
      </c>
      <c r="H164" s="550"/>
      <c r="I164" s="766"/>
    </row>
    <row r="165" spans="1:9" x14ac:dyDescent="0.15">
      <c r="A165" s="520"/>
      <c r="B165" s="619"/>
      <c r="C165" s="538" t="s">
        <v>126</v>
      </c>
      <c r="D165" s="539"/>
      <c r="E165" s="540"/>
      <c r="F165" s="356" t="s">
        <v>127</v>
      </c>
      <c r="G165" s="356" t="s">
        <v>23</v>
      </c>
      <c r="H165" s="550"/>
      <c r="I165" s="551"/>
    </row>
    <row r="166" spans="1:9" x14ac:dyDescent="0.15">
      <c r="A166" s="520"/>
      <c r="B166" s="619"/>
      <c r="C166" s="541"/>
      <c r="D166" s="542"/>
      <c r="E166" s="543"/>
      <c r="F166" s="356" t="s">
        <v>122</v>
      </c>
      <c r="G166" s="356" t="s">
        <v>79</v>
      </c>
      <c r="H166" s="550"/>
      <c r="I166" s="551"/>
    </row>
    <row r="167" spans="1:9" x14ac:dyDescent="0.15">
      <c r="A167" s="520"/>
      <c r="B167" s="619"/>
      <c r="C167" s="541"/>
      <c r="D167" s="542"/>
      <c r="E167" s="543"/>
      <c r="F167" s="356" t="s">
        <v>123</v>
      </c>
      <c r="G167" s="356" t="s">
        <v>48</v>
      </c>
      <c r="H167" s="550"/>
      <c r="I167" s="551"/>
    </row>
    <row r="168" spans="1:9" x14ac:dyDescent="0.15">
      <c r="A168" s="520"/>
      <c r="B168" s="619"/>
      <c r="C168" s="541"/>
      <c r="D168" s="542"/>
      <c r="E168" s="543"/>
      <c r="F168" s="356" t="s">
        <v>124</v>
      </c>
      <c r="G168" s="356" t="s">
        <v>29</v>
      </c>
      <c r="H168" s="550"/>
      <c r="I168" s="551"/>
    </row>
    <row r="169" spans="1:9" x14ac:dyDescent="0.15">
      <c r="A169" s="520"/>
      <c r="B169" s="619"/>
      <c r="C169" s="544"/>
      <c r="D169" s="545"/>
      <c r="E169" s="546"/>
      <c r="F169" s="356" t="s">
        <v>125</v>
      </c>
      <c r="G169" s="356" t="s">
        <v>51</v>
      </c>
      <c r="H169" s="550"/>
      <c r="I169" s="551"/>
    </row>
    <row r="170" spans="1:9" x14ac:dyDescent="0.15">
      <c r="A170" s="520"/>
      <c r="B170" s="619"/>
      <c r="C170" s="654" t="s">
        <v>128</v>
      </c>
      <c r="D170" s="654"/>
      <c r="E170" s="654"/>
      <c r="F170" s="654"/>
      <c r="G170" s="356" t="s">
        <v>23</v>
      </c>
      <c r="H170" s="550"/>
      <c r="I170" s="551"/>
    </row>
    <row r="171" spans="1:9" x14ac:dyDescent="0.15">
      <c r="A171" s="520"/>
      <c r="B171" s="619"/>
      <c r="C171" s="654"/>
      <c r="D171" s="654"/>
      <c r="E171" s="654"/>
      <c r="F171" s="654"/>
      <c r="G171" s="356" t="s">
        <v>129</v>
      </c>
      <c r="H171" s="550"/>
      <c r="I171" s="551"/>
    </row>
    <row r="172" spans="1:9" x14ac:dyDescent="0.15">
      <c r="A172" s="520"/>
      <c r="B172" s="619"/>
      <c r="C172" s="654"/>
      <c r="D172" s="654"/>
      <c r="E172" s="654"/>
      <c r="F172" s="654"/>
      <c r="G172" s="356" t="s">
        <v>26</v>
      </c>
      <c r="H172" s="550"/>
      <c r="I172" s="551"/>
    </row>
    <row r="173" spans="1:9" x14ac:dyDescent="0.15">
      <c r="A173" s="520"/>
      <c r="B173" s="619"/>
      <c r="C173" s="654" t="s">
        <v>130</v>
      </c>
      <c r="D173" s="654"/>
      <c r="E173" s="654"/>
      <c r="F173" s="654"/>
      <c r="G173" s="356" t="s">
        <v>23</v>
      </c>
      <c r="H173" s="550"/>
      <c r="I173" s="551"/>
    </row>
    <row r="174" spans="1:9" x14ac:dyDescent="0.15">
      <c r="A174" s="520"/>
      <c r="B174" s="619"/>
      <c r="C174" s="654"/>
      <c r="D174" s="654"/>
      <c r="E174" s="654"/>
      <c r="F174" s="654"/>
      <c r="G174" s="356" t="s">
        <v>129</v>
      </c>
      <c r="H174" s="550"/>
      <c r="I174" s="551"/>
    </row>
    <row r="175" spans="1:9" x14ac:dyDescent="0.15">
      <c r="A175" s="520"/>
      <c r="B175" s="619"/>
      <c r="C175" s="654"/>
      <c r="D175" s="654"/>
      <c r="E175" s="654"/>
      <c r="F175" s="654"/>
      <c r="G175" s="356" t="s">
        <v>131</v>
      </c>
      <c r="H175" s="550"/>
      <c r="I175" s="551"/>
    </row>
    <row r="176" spans="1:9" x14ac:dyDescent="0.15">
      <c r="A176" s="520"/>
      <c r="B176" s="619"/>
      <c r="C176" s="654"/>
      <c r="D176" s="654"/>
      <c r="E176" s="654"/>
      <c r="F176" s="654"/>
      <c r="G176" s="356" t="s">
        <v>26</v>
      </c>
      <c r="H176" s="550"/>
      <c r="I176" s="551"/>
    </row>
    <row r="177" spans="1:10" x14ac:dyDescent="0.15">
      <c r="A177" s="294"/>
      <c r="B177" s="299"/>
      <c r="C177" s="709" t="s">
        <v>132</v>
      </c>
      <c r="D177" s="709"/>
      <c r="E177" s="709"/>
      <c r="F177" s="709"/>
      <c r="G177" s="295" t="s">
        <v>72</v>
      </c>
      <c r="H177" s="298">
        <f>SUM(H160:H176)/4</f>
        <v>0</v>
      </c>
      <c r="I177" s="34"/>
      <c r="J177" s="3">
        <v>4</v>
      </c>
    </row>
    <row r="178" spans="1:10" ht="13.5" customHeight="1" x14ac:dyDescent="0.15">
      <c r="A178" s="599" t="s">
        <v>133</v>
      </c>
      <c r="B178" s="586" t="s">
        <v>2257</v>
      </c>
      <c r="C178" s="522" t="s">
        <v>316</v>
      </c>
      <c r="D178" s="523"/>
      <c r="E178" s="523"/>
      <c r="F178" s="524"/>
      <c r="G178" s="552"/>
      <c r="H178" s="552"/>
      <c r="I178" s="603"/>
    </row>
    <row r="179" spans="1:10" ht="14" x14ac:dyDescent="0.15">
      <c r="A179" s="600"/>
      <c r="B179" s="602"/>
      <c r="C179" s="583"/>
      <c r="D179" s="584"/>
      <c r="E179" s="584"/>
      <c r="F179" s="585"/>
      <c r="G179" s="553"/>
      <c r="H179" s="553"/>
      <c r="I179" s="604"/>
    </row>
    <row r="180" spans="1:10" ht="14" x14ac:dyDescent="0.15">
      <c r="A180" s="600"/>
      <c r="B180" s="602"/>
      <c r="C180" s="525"/>
      <c r="D180" s="526"/>
      <c r="E180" s="526"/>
      <c r="F180" s="527"/>
      <c r="G180" s="554"/>
      <c r="H180" s="554"/>
      <c r="I180" s="605"/>
    </row>
    <row r="181" spans="1:10" x14ac:dyDescent="0.15">
      <c r="A181" s="600"/>
      <c r="B181" s="602"/>
      <c r="C181" s="654" t="s">
        <v>317</v>
      </c>
      <c r="D181" s="654"/>
      <c r="E181" s="654"/>
      <c r="F181" s="654"/>
      <c r="G181" s="356" t="s">
        <v>23</v>
      </c>
      <c r="H181" s="550"/>
      <c r="I181" s="551"/>
    </row>
    <row r="182" spans="1:10" x14ac:dyDescent="0.15">
      <c r="A182" s="600"/>
      <c r="B182" s="602"/>
      <c r="C182" s="654"/>
      <c r="D182" s="654"/>
      <c r="E182" s="654"/>
      <c r="F182" s="654"/>
      <c r="G182" s="356" t="s">
        <v>67</v>
      </c>
      <c r="H182" s="550"/>
      <c r="I182" s="551"/>
    </row>
    <row r="183" spans="1:10" x14ac:dyDescent="0.15">
      <c r="A183" s="600"/>
      <c r="B183" s="602"/>
      <c r="C183" s="654"/>
      <c r="D183" s="654"/>
      <c r="E183" s="654"/>
      <c r="F183" s="654"/>
      <c r="G183" s="356" t="s">
        <v>26</v>
      </c>
      <c r="H183" s="550"/>
      <c r="I183" s="551"/>
    </row>
    <row r="184" spans="1:10" x14ac:dyDescent="0.15">
      <c r="A184" s="600"/>
      <c r="B184" s="602"/>
      <c r="C184" s="654" t="s">
        <v>318</v>
      </c>
      <c r="D184" s="654"/>
      <c r="E184" s="654"/>
      <c r="F184" s="654"/>
      <c r="G184" s="356" t="s">
        <v>23</v>
      </c>
      <c r="H184" s="550"/>
      <c r="I184" s="551"/>
    </row>
    <row r="185" spans="1:10" x14ac:dyDescent="0.15">
      <c r="A185" s="600"/>
      <c r="B185" s="602"/>
      <c r="C185" s="654"/>
      <c r="D185" s="654"/>
      <c r="E185" s="654"/>
      <c r="F185" s="654"/>
      <c r="G185" s="356" t="s">
        <v>137</v>
      </c>
      <c r="H185" s="550"/>
      <c r="I185" s="551"/>
    </row>
    <row r="186" spans="1:10" x14ac:dyDescent="0.15">
      <c r="A186" s="600"/>
      <c r="B186" s="602"/>
      <c r="C186" s="654"/>
      <c r="D186" s="654"/>
      <c r="E186" s="654"/>
      <c r="F186" s="654"/>
      <c r="G186" s="356" t="s">
        <v>26</v>
      </c>
      <c r="H186" s="550"/>
      <c r="I186" s="551"/>
    </row>
    <row r="187" spans="1:10" x14ac:dyDescent="0.15">
      <c r="A187" s="600"/>
      <c r="B187" s="602"/>
      <c r="C187" s="654" t="s">
        <v>138</v>
      </c>
      <c r="D187" s="654"/>
      <c r="E187" s="654"/>
      <c r="F187" s="654"/>
      <c r="G187" s="356" t="s">
        <v>23</v>
      </c>
      <c r="H187" s="550"/>
      <c r="I187" s="551"/>
    </row>
    <row r="188" spans="1:10" ht="30" x14ac:dyDescent="0.15">
      <c r="A188" s="600"/>
      <c r="B188" s="602"/>
      <c r="C188" s="654"/>
      <c r="D188" s="654"/>
      <c r="E188" s="654"/>
      <c r="F188" s="654"/>
      <c r="G188" s="356" t="s">
        <v>1666</v>
      </c>
      <c r="H188" s="550"/>
      <c r="I188" s="551"/>
    </row>
    <row r="189" spans="1:10" x14ac:dyDescent="0.15">
      <c r="A189" s="600"/>
      <c r="B189" s="602"/>
      <c r="C189" s="654"/>
      <c r="D189" s="654"/>
      <c r="E189" s="654"/>
      <c r="F189" s="654"/>
      <c r="G189" s="356" t="s">
        <v>139</v>
      </c>
      <c r="H189" s="550"/>
      <c r="I189" s="551"/>
    </row>
    <row r="190" spans="1:10" x14ac:dyDescent="0.15">
      <c r="A190" s="600"/>
      <c r="B190" s="602"/>
      <c r="C190" s="654"/>
      <c r="D190" s="654"/>
      <c r="E190" s="654"/>
      <c r="F190" s="654"/>
      <c r="G190" s="356" t="s">
        <v>26</v>
      </c>
      <c r="H190" s="550"/>
      <c r="I190" s="551"/>
    </row>
    <row r="191" spans="1:10" x14ac:dyDescent="0.15">
      <c r="A191" s="600"/>
      <c r="B191" s="602"/>
      <c r="C191" s="654" t="s">
        <v>1926</v>
      </c>
      <c r="D191" s="654"/>
      <c r="E191" s="654"/>
      <c r="F191" s="654"/>
      <c r="G191" s="356" t="s">
        <v>23</v>
      </c>
      <c r="H191" s="550"/>
      <c r="I191" s="551"/>
    </row>
    <row r="192" spans="1:10" ht="30" x14ac:dyDescent="0.15">
      <c r="A192" s="600"/>
      <c r="B192" s="602"/>
      <c r="C192" s="654"/>
      <c r="D192" s="654"/>
      <c r="E192" s="654"/>
      <c r="F192" s="654"/>
      <c r="G192" s="355" t="s">
        <v>1928</v>
      </c>
      <c r="H192" s="550"/>
      <c r="I192" s="551"/>
    </row>
    <row r="193" spans="1:10" x14ac:dyDescent="0.15">
      <c r="A193" s="600"/>
      <c r="B193" s="602"/>
      <c r="C193" s="654"/>
      <c r="D193" s="654"/>
      <c r="E193" s="654"/>
      <c r="F193" s="654"/>
      <c r="G193" s="356" t="s">
        <v>319</v>
      </c>
      <c r="H193" s="550"/>
      <c r="I193" s="551"/>
    </row>
    <row r="194" spans="1:10" x14ac:dyDescent="0.15">
      <c r="A194" s="600"/>
      <c r="B194" s="602"/>
      <c r="C194" s="654"/>
      <c r="D194" s="654"/>
      <c r="E194" s="654"/>
      <c r="F194" s="654"/>
      <c r="G194" s="356" t="s">
        <v>26</v>
      </c>
      <c r="H194" s="550"/>
      <c r="I194" s="551"/>
    </row>
    <row r="195" spans="1:10" ht="14.25" customHeight="1" x14ac:dyDescent="0.15">
      <c r="A195" s="600"/>
      <c r="B195" s="602"/>
      <c r="C195" s="633" t="s">
        <v>1664</v>
      </c>
      <c r="D195" s="646"/>
      <c r="E195" s="646"/>
      <c r="F195" s="647"/>
      <c r="G195" s="356" t="s">
        <v>23</v>
      </c>
      <c r="H195" s="588"/>
      <c r="I195" s="353"/>
    </row>
    <row r="196" spans="1:10" x14ac:dyDescent="0.15">
      <c r="A196" s="600"/>
      <c r="B196" s="602"/>
      <c r="C196" s="648"/>
      <c r="D196" s="649"/>
      <c r="E196" s="649"/>
      <c r="F196" s="650"/>
      <c r="G196" s="356" t="s">
        <v>2047</v>
      </c>
      <c r="H196" s="589"/>
      <c r="I196" s="353"/>
    </row>
    <row r="197" spans="1:10" ht="30" x14ac:dyDescent="0.15">
      <c r="A197" s="600"/>
      <c r="B197" s="602"/>
      <c r="C197" s="648"/>
      <c r="D197" s="649"/>
      <c r="E197" s="649"/>
      <c r="F197" s="650"/>
      <c r="G197" s="356" t="s">
        <v>1665</v>
      </c>
      <c r="H197" s="589"/>
      <c r="I197" s="353"/>
    </row>
    <row r="198" spans="1:10" ht="40.5" customHeight="1" x14ac:dyDescent="0.15">
      <c r="A198" s="601"/>
      <c r="B198" s="587"/>
      <c r="C198" s="651"/>
      <c r="D198" s="652"/>
      <c r="E198" s="652"/>
      <c r="F198" s="653"/>
      <c r="G198" s="356" t="s">
        <v>26</v>
      </c>
      <c r="H198" s="590"/>
      <c r="I198" s="353"/>
    </row>
    <row r="199" spans="1:10" x14ac:dyDescent="0.15">
      <c r="A199" s="294"/>
      <c r="B199" s="299"/>
      <c r="C199" s="709" t="s">
        <v>140</v>
      </c>
      <c r="D199" s="709"/>
      <c r="E199" s="709"/>
      <c r="F199" s="709"/>
      <c r="G199" s="295" t="s">
        <v>291</v>
      </c>
      <c r="H199" s="298">
        <f>SUM(H181:H198)/5</f>
        <v>0</v>
      </c>
      <c r="I199" s="34"/>
      <c r="J199" s="3">
        <v>4</v>
      </c>
    </row>
    <row r="200" spans="1:10" ht="14" x14ac:dyDescent="0.15">
      <c r="A200" s="520" t="s">
        <v>141</v>
      </c>
      <c r="B200" s="619" t="s">
        <v>1927</v>
      </c>
      <c r="C200" s="522" t="s">
        <v>320</v>
      </c>
      <c r="D200" s="523"/>
      <c r="E200" s="523"/>
      <c r="F200" s="524"/>
      <c r="G200" s="763"/>
      <c r="H200" s="760"/>
      <c r="I200" s="706"/>
    </row>
    <row r="201" spans="1:10" ht="14" x14ac:dyDescent="0.15">
      <c r="A201" s="520"/>
      <c r="B201" s="619"/>
      <c r="C201" s="583"/>
      <c r="D201" s="584"/>
      <c r="E201" s="584"/>
      <c r="F201" s="585"/>
      <c r="G201" s="764"/>
      <c r="H201" s="761"/>
      <c r="I201" s="708"/>
    </row>
    <row r="202" spans="1:10" ht="14" x14ac:dyDescent="0.15">
      <c r="A202" s="520"/>
      <c r="B202" s="619"/>
      <c r="C202" s="525"/>
      <c r="D202" s="526"/>
      <c r="E202" s="526"/>
      <c r="F202" s="527"/>
      <c r="G202" s="765"/>
      <c r="H202" s="762"/>
      <c r="I202" s="707"/>
    </row>
    <row r="203" spans="1:10" x14ac:dyDescent="0.15">
      <c r="A203" s="520"/>
      <c r="B203" s="619"/>
      <c r="C203" s="654" t="s">
        <v>321</v>
      </c>
      <c r="D203" s="654"/>
      <c r="E203" s="654"/>
      <c r="F203" s="654"/>
      <c r="G203" s="356" t="s">
        <v>23</v>
      </c>
      <c r="H203" s="550"/>
      <c r="I203" s="551"/>
    </row>
    <row r="204" spans="1:10" ht="30" x14ac:dyDescent="0.15">
      <c r="A204" s="520"/>
      <c r="B204" s="619"/>
      <c r="C204" s="654"/>
      <c r="D204" s="654"/>
      <c r="E204" s="654"/>
      <c r="F204" s="654"/>
      <c r="G204" s="356" t="s">
        <v>1667</v>
      </c>
      <c r="H204" s="550"/>
      <c r="I204" s="551"/>
    </row>
    <row r="205" spans="1:10" x14ac:dyDescent="0.15">
      <c r="A205" s="520"/>
      <c r="B205" s="619"/>
      <c r="C205" s="654"/>
      <c r="D205" s="654"/>
      <c r="E205" s="654"/>
      <c r="F205" s="654"/>
      <c r="G205" s="356" t="s">
        <v>144</v>
      </c>
      <c r="H205" s="550"/>
      <c r="I205" s="551"/>
    </row>
    <row r="206" spans="1:10" x14ac:dyDescent="0.15">
      <c r="A206" s="520"/>
      <c r="B206" s="619"/>
      <c r="C206" s="654"/>
      <c r="D206" s="654"/>
      <c r="E206" s="654"/>
      <c r="F206" s="654"/>
      <c r="G206" s="356" t="s">
        <v>131</v>
      </c>
      <c r="H206" s="550"/>
      <c r="I206" s="551"/>
    </row>
    <row r="207" spans="1:10" x14ac:dyDescent="0.15">
      <c r="A207" s="520"/>
      <c r="B207" s="619"/>
      <c r="C207" s="654"/>
      <c r="D207" s="654"/>
      <c r="E207" s="654"/>
      <c r="F207" s="654"/>
      <c r="G207" s="356" t="s">
        <v>26</v>
      </c>
      <c r="H207" s="550"/>
      <c r="I207" s="551"/>
    </row>
    <row r="208" spans="1:10" x14ac:dyDescent="0.15">
      <c r="A208" s="520"/>
      <c r="B208" s="619"/>
      <c r="C208" s="654" t="s">
        <v>145</v>
      </c>
      <c r="D208" s="654"/>
      <c r="E208" s="654"/>
      <c r="F208" s="654"/>
      <c r="G208" s="356" t="s">
        <v>23</v>
      </c>
      <c r="H208" s="550"/>
      <c r="I208" s="551"/>
    </row>
    <row r="209" spans="1:10" ht="30" x14ac:dyDescent="0.15">
      <c r="A209" s="520"/>
      <c r="B209" s="619"/>
      <c r="C209" s="654"/>
      <c r="D209" s="654"/>
      <c r="E209" s="654"/>
      <c r="F209" s="654"/>
      <c r="G209" s="356" t="s">
        <v>1667</v>
      </c>
      <c r="H209" s="550"/>
      <c r="I209" s="551"/>
    </row>
    <row r="210" spans="1:10" x14ac:dyDescent="0.15">
      <c r="A210" s="520"/>
      <c r="B210" s="619"/>
      <c r="C210" s="654"/>
      <c r="D210" s="654"/>
      <c r="E210" s="654"/>
      <c r="F210" s="654"/>
      <c r="G210" s="356" t="s">
        <v>146</v>
      </c>
      <c r="H210" s="550"/>
      <c r="I210" s="551"/>
    </row>
    <row r="211" spans="1:10" x14ac:dyDescent="0.15">
      <c r="A211" s="520"/>
      <c r="B211" s="619"/>
      <c r="C211" s="654"/>
      <c r="D211" s="654"/>
      <c r="E211" s="654"/>
      <c r="F211" s="654"/>
      <c r="G211" s="356" t="s">
        <v>26</v>
      </c>
      <c r="H211" s="550"/>
      <c r="I211" s="551"/>
    </row>
    <row r="212" spans="1:10" x14ac:dyDescent="0.15">
      <c r="A212" s="520"/>
      <c r="B212" s="619"/>
      <c r="C212" s="654" t="s">
        <v>322</v>
      </c>
      <c r="D212" s="654"/>
      <c r="E212" s="654"/>
      <c r="F212" s="654"/>
      <c r="G212" s="356" t="s">
        <v>23</v>
      </c>
      <c r="H212" s="550"/>
      <c r="I212" s="551"/>
    </row>
    <row r="213" spans="1:10" ht="30" x14ac:dyDescent="0.15">
      <c r="A213" s="520"/>
      <c r="B213" s="619"/>
      <c r="C213" s="654"/>
      <c r="D213" s="654"/>
      <c r="E213" s="654"/>
      <c r="F213" s="654"/>
      <c r="G213" s="356" t="s">
        <v>1667</v>
      </c>
      <c r="H213" s="550"/>
      <c r="I213" s="551"/>
    </row>
    <row r="214" spans="1:10" x14ac:dyDescent="0.15">
      <c r="A214" s="520"/>
      <c r="B214" s="619"/>
      <c r="C214" s="654"/>
      <c r="D214" s="654"/>
      <c r="E214" s="654"/>
      <c r="F214" s="654"/>
      <c r="G214" s="356" t="s">
        <v>144</v>
      </c>
      <c r="H214" s="550"/>
      <c r="I214" s="551"/>
    </row>
    <row r="215" spans="1:10" x14ac:dyDescent="0.15">
      <c r="A215" s="520"/>
      <c r="B215" s="619"/>
      <c r="C215" s="654"/>
      <c r="D215" s="654"/>
      <c r="E215" s="654"/>
      <c r="F215" s="654"/>
      <c r="G215" s="356" t="s">
        <v>131</v>
      </c>
      <c r="H215" s="550"/>
      <c r="I215" s="551"/>
    </row>
    <row r="216" spans="1:10" x14ac:dyDescent="0.15">
      <c r="A216" s="520"/>
      <c r="B216" s="619"/>
      <c r="C216" s="654"/>
      <c r="D216" s="654"/>
      <c r="E216" s="654"/>
      <c r="F216" s="654"/>
      <c r="G216" s="356" t="s">
        <v>26</v>
      </c>
      <c r="H216" s="550"/>
      <c r="I216" s="551"/>
    </row>
    <row r="217" spans="1:10" x14ac:dyDescent="0.15">
      <c r="A217" s="294"/>
      <c r="B217" s="299"/>
      <c r="C217" s="709" t="s">
        <v>147</v>
      </c>
      <c r="D217" s="709"/>
      <c r="E217" s="709"/>
      <c r="F217" s="709"/>
      <c r="G217" s="295" t="s">
        <v>38</v>
      </c>
      <c r="H217" s="298">
        <f>SUM(H203:H216)/3</f>
        <v>0</v>
      </c>
      <c r="I217" s="34"/>
      <c r="J217" s="3">
        <v>4</v>
      </c>
    </row>
    <row r="218" spans="1:10" ht="14" x14ac:dyDescent="0.15">
      <c r="A218" s="751" t="s">
        <v>148</v>
      </c>
      <c r="B218" s="752"/>
      <c r="C218" s="752"/>
      <c r="D218" s="752"/>
      <c r="E218" s="752"/>
      <c r="F218" s="752"/>
      <c r="G218" s="752"/>
      <c r="H218" s="752"/>
      <c r="I218" s="757"/>
    </row>
    <row r="219" spans="1:10" ht="14" x14ac:dyDescent="0.15">
      <c r="A219" s="753"/>
      <c r="B219" s="754"/>
      <c r="C219" s="754"/>
      <c r="D219" s="754"/>
      <c r="E219" s="754"/>
      <c r="F219" s="754"/>
      <c r="G219" s="754"/>
      <c r="H219" s="754"/>
      <c r="I219" s="758"/>
    </row>
    <row r="220" spans="1:10" ht="14" x14ac:dyDescent="0.15">
      <c r="A220" s="755"/>
      <c r="B220" s="756"/>
      <c r="C220" s="756"/>
      <c r="D220" s="756"/>
      <c r="E220" s="756"/>
      <c r="F220" s="756"/>
      <c r="G220" s="756"/>
      <c r="H220" s="756"/>
      <c r="I220" s="759"/>
    </row>
    <row r="221" spans="1:10" ht="14" x14ac:dyDescent="0.15">
      <c r="A221" s="520" t="s">
        <v>323</v>
      </c>
      <c r="B221" s="619" t="s">
        <v>1997</v>
      </c>
      <c r="C221" s="742" t="s">
        <v>324</v>
      </c>
      <c r="D221" s="743"/>
      <c r="E221" s="743"/>
      <c r="F221" s="744"/>
      <c r="G221" s="552"/>
      <c r="H221" s="552"/>
      <c r="I221" s="603"/>
    </row>
    <row r="222" spans="1:10" ht="14" x14ac:dyDescent="0.15">
      <c r="A222" s="520"/>
      <c r="B222" s="619"/>
      <c r="C222" s="745"/>
      <c r="D222" s="746"/>
      <c r="E222" s="746"/>
      <c r="F222" s="747"/>
      <c r="G222" s="553"/>
      <c r="H222" s="553"/>
      <c r="I222" s="604"/>
    </row>
    <row r="223" spans="1:10" ht="14" x14ac:dyDescent="0.15">
      <c r="A223" s="520"/>
      <c r="B223" s="619"/>
      <c r="C223" s="748"/>
      <c r="D223" s="749"/>
      <c r="E223" s="749"/>
      <c r="F223" s="750"/>
      <c r="G223" s="554"/>
      <c r="H223" s="554"/>
      <c r="I223" s="605"/>
    </row>
    <row r="224" spans="1:10" x14ac:dyDescent="0.15">
      <c r="A224" s="520"/>
      <c r="B224" s="619"/>
      <c r="C224" s="654" t="s">
        <v>325</v>
      </c>
      <c r="D224" s="654"/>
      <c r="E224" s="654"/>
      <c r="F224" s="654"/>
      <c r="G224" s="356" t="s">
        <v>23</v>
      </c>
      <c r="H224" s="550"/>
      <c r="I224" s="551"/>
    </row>
    <row r="225" spans="1:10" ht="15" customHeight="1" x14ac:dyDescent="0.15">
      <c r="A225" s="520"/>
      <c r="B225" s="619"/>
      <c r="C225" s="654"/>
      <c r="D225" s="654"/>
      <c r="E225" s="654"/>
      <c r="F225" s="654"/>
      <c r="G225" s="586" t="s">
        <v>2048</v>
      </c>
      <c r="H225" s="550"/>
      <c r="I225" s="551"/>
    </row>
    <row r="226" spans="1:10" ht="14" x14ac:dyDescent="0.15">
      <c r="A226" s="520"/>
      <c r="B226" s="619"/>
      <c r="C226" s="654"/>
      <c r="D226" s="654"/>
      <c r="E226" s="654"/>
      <c r="F226" s="654"/>
      <c r="G226" s="587"/>
      <c r="H226" s="550"/>
      <c r="I226" s="551"/>
    </row>
    <row r="227" spans="1:10" ht="30" x14ac:dyDescent="0.15">
      <c r="A227" s="520"/>
      <c r="B227" s="619"/>
      <c r="C227" s="654"/>
      <c r="D227" s="654"/>
      <c r="E227" s="654"/>
      <c r="F227" s="654"/>
      <c r="G227" s="345" t="s">
        <v>1668</v>
      </c>
      <c r="H227" s="550"/>
      <c r="I227" s="551"/>
    </row>
    <row r="228" spans="1:10" x14ac:dyDescent="0.15">
      <c r="A228" s="520"/>
      <c r="B228" s="619"/>
      <c r="C228" s="654"/>
      <c r="D228" s="654"/>
      <c r="E228" s="654"/>
      <c r="F228" s="654"/>
      <c r="G228" s="356" t="s">
        <v>40</v>
      </c>
      <c r="H228" s="550"/>
      <c r="I228" s="551"/>
    </row>
    <row r="229" spans="1:10" x14ac:dyDescent="0.15">
      <c r="A229" s="520"/>
      <c r="B229" s="619"/>
      <c r="C229" s="654"/>
      <c r="D229" s="654"/>
      <c r="E229" s="654"/>
      <c r="F229" s="654"/>
      <c r="G229" s="356" t="s">
        <v>26</v>
      </c>
      <c r="H229" s="550"/>
      <c r="I229" s="551"/>
    </row>
    <row r="230" spans="1:10" x14ac:dyDescent="0.15">
      <c r="A230" s="520"/>
      <c r="B230" s="619"/>
      <c r="C230" s="654" t="s">
        <v>326</v>
      </c>
      <c r="D230" s="654"/>
      <c r="E230" s="654"/>
      <c r="F230" s="654"/>
      <c r="G230" s="356" t="s">
        <v>23</v>
      </c>
      <c r="H230" s="550"/>
      <c r="I230" s="551"/>
    </row>
    <row r="231" spans="1:10" x14ac:dyDescent="0.15">
      <c r="A231" s="520"/>
      <c r="B231" s="619"/>
      <c r="C231" s="654"/>
      <c r="D231" s="654"/>
      <c r="E231" s="654"/>
      <c r="F231" s="654"/>
      <c r="G231" s="356" t="s">
        <v>327</v>
      </c>
      <c r="H231" s="550"/>
      <c r="I231" s="551"/>
    </row>
    <row r="232" spans="1:10" x14ac:dyDescent="0.15">
      <c r="A232" s="520"/>
      <c r="B232" s="619"/>
      <c r="C232" s="654"/>
      <c r="D232" s="654"/>
      <c r="E232" s="654"/>
      <c r="F232" s="654"/>
      <c r="G232" s="356" t="s">
        <v>162</v>
      </c>
      <c r="H232" s="550"/>
      <c r="I232" s="551"/>
    </row>
    <row r="233" spans="1:10" x14ac:dyDescent="0.15">
      <c r="A233" s="520"/>
      <c r="B233" s="619"/>
      <c r="C233" s="654"/>
      <c r="D233" s="654"/>
      <c r="E233" s="654"/>
      <c r="F233" s="654"/>
      <c r="G233" s="356" t="s">
        <v>25</v>
      </c>
      <c r="H233" s="550"/>
      <c r="I233" s="551"/>
    </row>
    <row r="234" spans="1:10" x14ac:dyDescent="0.15">
      <c r="A234" s="520"/>
      <c r="B234" s="619"/>
      <c r="C234" s="654"/>
      <c r="D234" s="654"/>
      <c r="E234" s="654"/>
      <c r="F234" s="654"/>
      <c r="G234" s="356" t="s">
        <v>26</v>
      </c>
      <c r="H234" s="550"/>
      <c r="I234" s="551"/>
    </row>
    <row r="235" spans="1:10" x14ac:dyDescent="0.15">
      <c r="A235" s="520"/>
      <c r="B235" s="619"/>
      <c r="C235" s="654" t="s">
        <v>328</v>
      </c>
      <c r="D235" s="654"/>
      <c r="E235" s="654"/>
      <c r="F235" s="654"/>
      <c r="G235" s="356" t="s">
        <v>23</v>
      </c>
      <c r="H235" s="550"/>
      <c r="I235" s="551"/>
    </row>
    <row r="236" spans="1:10" x14ac:dyDescent="0.15">
      <c r="A236" s="520"/>
      <c r="B236" s="619"/>
      <c r="C236" s="654"/>
      <c r="D236" s="654"/>
      <c r="E236" s="654"/>
      <c r="F236" s="654"/>
      <c r="G236" s="356" t="s">
        <v>327</v>
      </c>
      <c r="H236" s="550"/>
      <c r="I236" s="551"/>
    </row>
    <row r="237" spans="1:10" x14ac:dyDescent="0.15">
      <c r="A237" s="520"/>
      <c r="B237" s="619"/>
      <c r="C237" s="654"/>
      <c r="D237" s="654"/>
      <c r="E237" s="654"/>
      <c r="F237" s="654"/>
      <c r="G237" s="356" t="s">
        <v>162</v>
      </c>
      <c r="H237" s="550"/>
      <c r="I237" s="551"/>
    </row>
    <row r="238" spans="1:10" x14ac:dyDescent="0.15">
      <c r="A238" s="520"/>
      <c r="B238" s="619"/>
      <c r="C238" s="654"/>
      <c r="D238" s="654"/>
      <c r="E238" s="654"/>
      <c r="F238" s="654"/>
      <c r="G238" s="356" t="s">
        <v>25</v>
      </c>
      <c r="H238" s="550"/>
      <c r="I238" s="551"/>
    </row>
    <row r="239" spans="1:10" x14ac:dyDescent="0.15">
      <c r="A239" s="520"/>
      <c r="B239" s="619"/>
      <c r="C239" s="654"/>
      <c r="D239" s="654"/>
      <c r="E239" s="654"/>
      <c r="F239" s="654"/>
      <c r="G239" s="356" t="s">
        <v>26</v>
      </c>
      <c r="H239" s="550"/>
      <c r="I239" s="551"/>
    </row>
    <row r="240" spans="1:10" x14ac:dyDescent="0.15">
      <c r="A240" s="294"/>
      <c r="B240" s="299"/>
      <c r="C240" s="709" t="s">
        <v>329</v>
      </c>
      <c r="D240" s="709"/>
      <c r="E240" s="709"/>
      <c r="F240" s="709"/>
      <c r="G240" s="295" t="s">
        <v>38</v>
      </c>
      <c r="H240" s="298">
        <f>SUM(H224:H239)/3</f>
        <v>0</v>
      </c>
      <c r="I240" s="34"/>
      <c r="J240" s="3">
        <v>4</v>
      </c>
    </row>
    <row r="241" spans="1:10" ht="13.5" customHeight="1" x14ac:dyDescent="0.15">
      <c r="A241" s="599" t="s">
        <v>1669</v>
      </c>
      <c r="B241" s="586" t="s">
        <v>1559</v>
      </c>
      <c r="C241" s="633" t="s">
        <v>2001</v>
      </c>
      <c r="D241" s="646"/>
      <c r="E241" s="646"/>
      <c r="F241" s="647"/>
      <c r="G241" s="346" t="s">
        <v>23</v>
      </c>
      <c r="H241" s="550"/>
      <c r="I241" s="642"/>
      <c r="J241" s="3"/>
    </row>
    <row r="242" spans="1:10" x14ac:dyDescent="0.15">
      <c r="A242" s="600"/>
      <c r="B242" s="602"/>
      <c r="C242" s="648"/>
      <c r="D242" s="649"/>
      <c r="E242" s="649"/>
      <c r="F242" s="650"/>
      <c r="G242" s="346" t="s">
        <v>1671</v>
      </c>
      <c r="H242" s="550"/>
      <c r="I242" s="643"/>
      <c r="J242" s="3"/>
    </row>
    <row r="243" spans="1:10" x14ac:dyDescent="0.15">
      <c r="A243" s="600"/>
      <c r="B243" s="602"/>
      <c r="C243" s="648"/>
      <c r="D243" s="649"/>
      <c r="E243" s="649"/>
      <c r="F243" s="650"/>
      <c r="G243" s="346" t="s">
        <v>1670</v>
      </c>
      <c r="H243" s="550"/>
      <c r="I243" s="643"/>
      <c r="J243" s="3"/>
    </row>
    <row r="244" spans="1:10" x14ac:dyDescent="0.15">
      <c r="A244" s="600"/>
      <c r="B244" s="602"/>
      <c r="C244" s="651"/>
      <c r="D244" s="652"/>
      <c r="E244" s="652"/>
      <c r="F244" s="653"/>
      <c r="G244" s="346" t="s">
        <v>26</v>
      </c>
      <c r="H244" s="550"/>
      <c r="I244" s="644"/>
      <c r="J244" s="3"/>
    </row>
    <row r="245" spans="1:10" x14ac:dyDescent="0.15">
      <c r="A245" s="600"/>
      <c r="B245" s="602"/>
      <c r="C245" s="733" t="s">
        <v>1998</v>
      </c>
      <c r="D245" s="734"/>
      <c r="E245" s="734"/>
      <c r="F245" s="735"/>
      <c r="G245" s="346" t="s">
        <v>23</v>
      </c>
      <c r="H245" s="550"/>
      <c r="I245" s="642"/>
      <c r="J245" s="3"/>
    </row>
    <row r="246" spans="1:10" x14ac:dyDescent="0.15">
      <c r="A246" s="600"/>
      <c r="B246" s="602"/>
      <c r="C246" s="736"/>
      <c r="D246" s="737"/>
      <c r="E246" s="737"/>
      <c r="F246" s="738"/>
      <c r="G246" s="346" t="s">
        <v>1671</v>
      </c>
      <c r="H246" s="550"/>
      <c r="I246" s="643"/>
      <c r="J246" s="3"/>
    </row>
    <row r="247" spans="1:10" x14ac:dyDescent="0.15">
      <c r="A247" s="600"/>
      <c r="B247" s="602"/>
      <c r="C247" s="736"/>
      <c r="D247" s="737"/>
      <c r="E247" s="737"/>
      <c r="F247" s="738"/>
      <c r="G247" s="346" t="s">
        <v>1670</v>
      </c>
      <c r="H247" s="550"/>
      <c r="I247" s="643"/>
      <c r="J247" s="3"/>
    </row>
    <row r="248" spans="1:10" x14ac:dyDescent="0.15">
      <c r="A248" s="600"/>
      <c r="B248" s="602"/>
      <c r="C248" s="739"/>
      <c r="D248" s="740"/>
      <c r="E248" s="740"/>
      <c r="F248" s="741"/>
      <c r="G248" s="346" t="s">
        <v>26</v>
      </c>
      <c r="H248" s="550"/>
      <c r="I248" s="644"/>
      <c r="J248" s="3"/>
    </row>
    <row r="249" spans="1:10" x14ac:dyDescent="0.15">
      <c r="A249" s="600"/>
      <c r="B249" s="602"/>
      <c r="C249" s="633" t="s">
        <v>1999</v>
      </c>
      <c r="D249" s="646"/>
      <c r="E249" s="646"/>
      <c r="F249" s="647"/>
      <c r="G249" s="346" t="s">
        <v>1672</v>
      </c>
      <c r="H249" s="550"/>
      <c r="I249" s="642"/>
      <c r="J249" s="3"/>
    </row>
    <row r="250" spans="1:10" ht="30" x14ac:dyDescent="0.15">
      <c r="A250" s="600"/>
      <c r="B250" s="602"/>
      <c r="C250" s="648"/>
      <c r="D250" s="649"/>
      <c r="E250" s="649"/>
      <c r="F250" s="650"/>
      <c r="G250" s="346" t="s">
        <v>1673</v>
      </c>
      <c r="H250" s="550"/>
      <c r="I250" s="643"/>
      <c r="J250" s="3"/>
    </row>
    <row r="251" spans="1:10" ht="30" x14ac:dyDescent="0.15">
      <c r="A251" s="600"/>
      <c r="B251" s="602"/>
      <c r="C251" s="648"/>
      <c r="D251" s="649"/>
      <c r="E251" s="649"/>
      <c r="F251" s="650"/>
      <c r="G251" s="346" t="s">
        <v>2000</v>
      </c>
      <c r="H251" s="550"/>
      <c r="I251" s="643"/>
      <c r="J251" s="3"/>
    </row>
    <row r="252" spans="1:10" x14ac:dyDescent="0.15">
      <c r="A252" s="601"/>
      <c r="B252" s="587"/>
      <c r="C252" s="651"/>
      <c r="D252" s="652"/>
      <c r="E252" s="652"/>
      <c r="F252" s="653"/>
      <c r="G252" s="346" t="s">
        <v>26</v>
      </c>
      <c r="H252" s="550"/>
      <c r="I252" s="644"/>
      <c r="J252" s="3"/>
    </row>
    <row r="253" spans="1:10" x14ac:dyDescent="0.15">
      <c r="A253" s="294"/>
      <c r="B253" s="299"/>
      <c r="C253" s="709" t="s">
        <v>1674</v>
      </c>
      <c r="D253" s="709"/>
      <c r="E253" s="709"/>
      <c r="F253" s="709"/>
      <c r="G253" s="295" t="s">
        <v>38</v>
      </c>
      <c r="H253" s="298">
        <f>SUM(H241:H252)/3</f>
        <v>0</v>
      </c>
      <c r="I253" s="437"/>
      <c r="J253" s="3"/>
    </row>
    <row r="254" spans="1:10" ht="14" x14ac:dyDescent="0.15">
      <c r="A254" s="528" t="s">
        <v>1675</v>
      </c>
      <c r="B254" s="619" t="s">
        <v>330</v>
      </c>
      <c r="C254" s="522" t="s">
        <v>1679</v>
      </c>
      <c r="D254" s="523"/>
      <c r="E254" s="523"/>
      <c r="F254" s="524"/>
      <c r="G254" s="552"/>
      <c r="H254" s="552"/>
      <c r="I254" s="642"/>
    </row>
    <row r="255" spans="1:10" ht="14" x14ac:dyDescent="0.15">
      <c r="A255" s="528"/>
      <c r="B255" s="619"/>
      <c r="C255" s="583"/>
      <c r="D255" s="584"/>
      <c r="E255" s="584"/>
      <c r="F255" s="585"/>
      <c r="G255" s="553"/>
      <c r="H255" s="553"/>
      <c r="I255" s="643"/>
    </row>
    <row r="256" spans="1:10" ht="14" x14ac:dyDescent="0.15">
      <c r="A256" s="528"/>
      <c r="B256" s="619"/>
      <c r="C256" s="525"/>
      <c r="D256" s="526"/>
      <c r="E256" s="526"/>
      <c r="F256" s="527"/>
      <c r="G256" s="554"/>
      <c r="H256" s="554"/>
      <c r="I256" s="644"/>
    </row>
    <row r="257" spans="1:11" x14ac:dyDescent="0.15">
      <c r="A257" s="528"/>
      <c r="B257" s="619"/>
      <c r="C257" s="654" t="s">
        <v>331</v>
      </c>
      <c r="D257" s="654"/>
      <c r="E257" s="654"/>
      <c r="F257" s="355" t="s">
        <v>332</v>
      </c>
      <c r="G257" s="356" t="s">
        <v>29</v>
      </c>
      <c r="H257" s="352"/>
      <c r="I257" s="551"/>
      <c r="K257" s="3"/>
    </row>
    <row r="258" spans="1:11" x14ac:dyDescent="0.15">
      <c r="A258" s="528"/>
      <c r="B258" s="619"/>
      <c r="C258" s="654"/>
      <c r="D258" s="654"/>
      <c r="E258" s="654"/>
      <c r="F258" s="355" t="s">
        <v>333</v>
      </c>
      <c r="G258" s="356" t="s">
        <v>29</v>
      </c>
      <c r="H258" s="352"/>
      <c r="I258" s="551"/>
    </row>
    <row r="259" spans="1:11" x14ac:dyDescent="0.15">
      <c r="A259" s="528"/>
      <c r="B259" s="619"/>
      <c r="C259" s="654"/>
      <c r="D259" s="654"/>
      <c r="E259" s="654"/>
      <c r="F259" s="355" t="s">
        <v>334</v>
      </c>
      <c r="G259" s="356" t="s">
        <v>29</v>
      </c>
      <c r="H259" s="352"/>
      <c r="I259" s="551"/>
    </row>
    <row r="260" spans="1:11" x14ac:dyDescent="0.15">
      <c r="A260" s="528"/>
      <c r="B260" s="619"/>
      <c r="C260" s="654"/>
      <c r="D260" s="654"/>
      <c r="E260" s="654"/>
      <c r="F260" s="355" t="s">
        <v>1680</v>
      </c>
      <c r="G260" s="356" t="s">
        <v>116</v>
      </c>
      <c r="H260" s="352"/>
      <c r="I260" s="551"/>
    </row>
    <row r="261" spans="1:11" x14ac:dyDescent="0.15">
      <c r="A261" s="528"/>
      <c r="B261" s="619"/>
      <c r="C261" s="654" t="s">
        <v>335</v>
      </c>
      <c r="D261" s="654"/>
      <c r="E261" s="654"/>
      <c r="F261" s="654"/>
      <c r="G261" s="356" t="s">
        <v>48</v>
      </c>
      <c r="H261" s="550"/>
      <c r="I261" s="551"/>
    </row>
    <row r="262" spans="1:11" x14ac:dyDescent="0.15">
      <c r="A262" s="528"/>
      <c r="B262" s="619"/>
      <c r="C262" s="654"/>
      <c r="D262" s="654"/>
      <c r="E262" s="654"/>
      <c r="F262" s="654"/>
      <c r="G262" s="356" t="s">
        <v>131</v>
      </c>
      <c r="H262" s="550"/>
      <c r="I262" s="551"/>
    </row>
    <row r="263" spans="1:11" x14ac:dyDescent="0.15">
      <c r="A263" s="528"/>
      <c r="B263" s="619"/>
      <c r="C263" s="654"/>
      <c r="D263" s="654"/>
      <c r="E263" s="654"/>
      <c r="F263" s="654"/>
      <c r="G263" s="356" t="s">
        <v>26</v>
      </c>
      <c r="H263" s="550"/>
      <c r="I263" s="551"/>
    </row>
    <row r="264" spans="1:11" x14ac:dyDescent="0.15">
      <c r="A264" s="528"/>
      <c r="B264" s="619"/>
      <c r="C264" s="633" t="s">
        <v>1676</v>
      </c>
      <c r="D264" s="646"/>
      <c r="E264" s="646"/>
      <c r="F264" s="647"/>
      <c r="G264" s="356" t="s">
        <v>2002</v>
      </c>
      <c r="H264" s="588"/>
      <c r="I264" s="591"/>
    </row>
    <row r="265" spans="1:11" ht="30" x14ac:dyDescent="0.15">
      <c r="A265" s="528"/>
      <c r="B265" s="619"/>
      <c r="C265" s="648"/>
      <c r="D265" s="649"/>
      <c r="E265" s="649"/>
      <c r="F265" s="650"/>
      <c r="G265" s="356" t="s">
        <v>1677</v>
      </c>
      <c r="H265" s="589"/>
      <c r="I265" s="592"/>
    </row>
    <row r="266" spans="1:11" x14ac:dyDescent="0.15">
      <c r="A266" s="528"/>
      <c r="B266" s="619"/>
      <c r="C266" s="651"/>
      <c r="D266" s="652"/>
      <c r="E266" s="652"/>
      <c r="F266" s="653"/>
      <c r="G266" s="356" t="s">
        <v>1678</v>
      </c>
      <c r="H266" s="590"/>
      <c r="I266" s="593"/>
    </row>
    <row r="267" spans="1:11" ht="13.5" customHeight="1" x14ac:dyDescent="0.15">
      <c r="A267" s="528"/>
      <c r="B267" s="619"/>
      <c r="C267" s="538" t="s">
        <v>2181</v>
      </c>
      <c r="D267" s="539"/>
      <c r="E267" s="539"/>
      <c r="F267" s="540"/>
      <c r="G267" s="356" t="s">
        <v>48</v>
      </c>
      <c r="H267" s="550"/>
      <c r="I267" s="551"/>
    </row>
    <row r="268" spans="1:11" x14ac:dyDescent="0.15">
      <c r="A268" s="528"/>
      <c r="B268" s="619"/>
      <c r="C268" s="541"/>
      <c r="D268" s="542"/>
      <c r="E268" s="542"/>
      <c r="F268" s="543"/>
      <c r="G268" s="356" t="s">
        <v>131</v>
      </c>
      <c r="H268" s="550"/>
      <c r="I268" s="551"/>
    </row>
    <row r="269" spans="1:11" x14ac:dyDescent="0.15">
      <c r="A269" s="528"/>
      <c r="B269" s="619"/>
      <c r="C269" s="544"/>
      <c r="D269" s="545"/>
      <c r="E269" s="545"/>
      <c r="F269" s="546"/>
      <c r="G269" s="356" t="s">
        <v>26</v>
      </c>
      <c r="H269" s="550"/>
      <c r="I269" s="551"/>
    </row>
    <row r="270" spans="1:11" x14ac:dyDescent="0.15">
      <c r="A270" s="528"/>
      <c r="B270" s="619"/>
      <c r="C270" s="654" t="s">
        <v>1681</v>
      </c>
      <c r="D270" s="654"/>
      <c r="E270" s="654"/>
      <c r="F270" s="654"/>
      <c r="G270" s="356" t="s">
        <v>51</v>
      </c>
      <c r="H270" s="550"/>
      <c r="I270" s="551"/>
    </row>
    <row r="271" spans="1:11" x14ac:dyDescent="0.15">
      <c r="A271" s="528"/>
      <c r="B271" s="619"/>
      <c r="C271" s="654"/>
      <c r="D271" s="654"/>
      <c r="E271" s="654"/>
      <c r="F271" s="654"/>
      <c r="G271" s="356" t="s">
        <v>336</v>
      </c>
      <c r="H271" s="550"/>
      <c r="I271" s="551"/>
    </row>
    <row r="272" spans="1:11" x14ac:dyDescent="0.15">
      <c r="A272" s="528"/>
      <c r="B272" s="619"/>
      <c r="C272" s="654"/>
      <c r="D272" s="654"/>
      <c r="E272" s="654"/>
      <c r="F272" s="654"/>
      <c r="G272" s="356" t="s">
        <v>337</v>
      </c>
      <c r="H272" s="550"/>
      <c r="I272" s="551"/>
    </row>
    <row r="273" spans="1:11" x14ac:dyDescent="0.15">
      <c r="A273" s="528"/>
      <c r="B273" s="619"/>
      <c r="C273" s="654"/>
      <c r="D273" s="654"/>
      <c r="E273" s="654"/>
      <c r="F273" s="654"/>
      <c r="G273" s="356" t="s">
        <v>338</v>
      </c>
      <c r="H273" s="550"/>
      <c r="I273" s="551"/>
    </row>
    <row r="274" spans="1:11" x14ac:dyDescent="0.15">
      <c r="A274" s="528"/>
      <c r="B274" s="619"/>
      <c r="C274" s="654" t="s">
        <v>1682</v>
      </c>
      <c r="D274" s="654"/>
      <c r="E274" s="654"/>
      <c r="F274" s="654"/>
      <c r="G274" s="356" t="s">
        <v>23</v>
      </c>
      <c r="H274" s="550"/>
      <c r="I274" s="551"/>
      <c r="K274" s="20"/>
    </row>
    <row r="275" spans="1:11" x14ac:dyDescent="0.15">
      <c r="A275" s="528"/>
      <c r="B275" s="619"/>
      <c r="C275" s="654"/>
      <c r="D275" s="654"/>
      <c r="E275" s="654"/>
      <c r="F275" s="654"/>
      <c r="G275" s="356" t="s">
        <v>339</v>
      </c>
      <c r="H275" s="550"/>
      <c r="I275" s="551"/>
    </row>
    <row r="276" spans="1:11" x14ac:dyDescent="0.15">
      <c r="A276" s="528"/>
      <c r="B276" s="619"/>
      <c r="C276" s="654"/>
      <c r="D276" s="654"/>
      <c r="E276" s="654"/>
      <c r="F276" s="654"/>
      <c r="G276" s="356" t="s">
        <v>340</v>
      </c>
      <c r="H276" s="550"/>
      <c r="I276" s="551"/>
    </row>
    <row r="277" spans="1:11" x14ac:dyDescent="0.15">
      <c r="A277" s="528"/>
      <c r="B277" s="619"/>
      <c r="C277" s="654"/>
      <c r="D277" s="654"/>
      <c r="E277" s="654"/>
      <c r="F277" s="654"/>
      <c r="G277" s="356" t="s">
        <v>341</v>
      </c>
      <c r="H277" s="550"/>
      <c r="I277" s="551"/>
    </row>
    <row r="278" spans="1:11" x14ac:dyDescent="0.15">
      <c r="A278" s="294"/>
      <c r="B278" s="299"/>
      <c r="C278" s="732" t="s">
        <v>342</v>
      </c>
      <c r="D278" s="732"/>
      <c r="E278" s="732"/>
      <c r="F278" s="732"/>
      <c r="G278" s="297" t="s">
        <v>1718</v>
      </c>
      <c r="H278" s="298">
        <f>SUM(H257:H277)/6</f>
        <v>0</v>
      </c>
      <c r="I278" s="29"/>
      <c r="J278" s="3">
        <v>4</v>
      </c>
      <c r="K278" s="20"/>
    </row>
    <row r="279" spans="1:11" ht="39" customHeight="1" x14ac:dyDescent="0.15">
      <c r="A279" s="520" t="s">
        <v>1914</v>
      </c>
      <c r="B279" s="619" t="s">
        <v>343</v>
      </c>
      <c r="C279" s="663" t="s">
        <v>2003</v>
      </c>
      <c r="D279" s="663"/>
      <c r="E279" s="663"/>
      <c r="F279" s="663"/>
      <c r="G279" s="356"/>
      <c r="H279" s="356"/>
      <c r="I279" s="29"/>
    </row>
    <row r="280" spans="1:11" ht="14" x14ac:dyDescent="0.15">
      <c r="A280" s="520"/>
      <c r="B280" s="619"/>
      <c r="C280" s="654" t="s">
        <v>2258</v>
      </c>
      <c r="D280" s="633" t="s">
        <v>2259</v>
      </c>
      <c r="E280" s="646"/>
      <c r="F280" s="647"/>
      <c r="G280" s="586" t="s">
        <v>344</v>
      </c>
      <c r="H280" s="550"/>
      <c r="I280" s="551"/>
      <c r="K280" s="22"/>
    </row>
    <row r="281" spans="1:11" ht="14" x14ac:dyDescent="0.15">
      <c r="A281" s="520"/>
      <c r="B281" s="619"/>
      <c r="C281" s="654"/>
      <c r="D281" s="648"/>
      <c r="E281" s="649"/>
      <c r="F281" s="650"/>
      <c r="G281" s="602"/>
      <c r="H281" s="550"/>
      <c r="I281" s="551"/>
      <c r="K281" s="22"/>
    </row>
    <row r="282" spans="1:11" ht="14" x14ac:dyDescent="0.15">
      <c r="A282" s="520"/>
      <c r="B282" s="619"/>
      <c r="C282" s="654"/>
      <c r="D282" s="651"/>
      <c r="E282" s="652"/>
      <c r="F282" s="653"/>
      <c r="G282" s="587"/>
      <c r="H282" s="550"/>
      <c r="I282" s="551"/>
      <c r="K282" s="22"/>
    </row>
    <row r="283" spans="1:11" x14ac:dyDescent="0.15">
      <c r="A283" s="520"/>
      <c r="B283" s="619"/>
      <c r="C283" s="654"/>
      <c r="D283" s="619" t="s">
        <v>345</v>
      </c>
      <c r="E283" s="619"/>
      <c r="F283" s="619"/>
      <c r="G283" s="356" t="s">
        <v>346</v>
      </c>
      <c r="H283" s="550"/>
      <c r="I283" s="551"/>
      <c r="K283" s="22"/>
    </row>
    <row r="284" spans="1:11" x14ac:dyDescent="0.15">
      <c r="A284" s="520"/>
      <c r="B284" s="619"/>
      <c r="C284" s="654"/>
      <c r="D284" s="619" t="s">
        <v>347</v>
      </c>
      <c r="E284" s="619"/>
      <c r="F284" s="619"/>
      <c r="G284" s="356" t="s">
        <v>348</v>
      </c>
      <c r="H284" s="550"/>
      <c r="I284" s="551"/>
      <c r="K284" s="22"/>
    </row>
    <row r="285" spans="1:11" x14ac:dyDescent="0.15">
      <c r="A285" s="520"/>
      <c r="B285" s="619"/>
      <c r="C285" s="654"/>
      <c r="D285" s="619" t="s">
        <v>349</v>
      </c>
      <c r="E285" s="619"/>
      <c r="F285" s="619"/>
      <c r="G285" s="356" t="s">
        <v>350</v>
      </c>
      <c r="H285" s="550"/>
      <c r="I285" s="551"/>
      <c r="K285" s="22"/>
    </row>
    <row r="286" spans="1:11" ht="15" customHeight="1" x14ac:dyDescent="0.15">
      <c r="A286" s="520"/>
      <c r="B286" s="619"/>
      <c r="C286" s="654"/>
      <c r="D286" s="633" t="s">
        <v>351</v>
      </c>
      <c r="E286" s="646"/>
      <c r="F286" s="647"/>
      <c r="G286" s="586" t="s">
        <v>1917</v>
      </c>
      <c r="H286" s="550"/>
      <c r="I286" s="551"/>
      <c r="K286" s="22"/>
    </row>
    <row r="287" spans="1:11" ht="14" x14ac:dyDescent="0.15">
      <c r="A287" s="520"/>
      <c r="B287" s="619"/>
      <c r="C287" s="654"/>
      <c r="D287" s="651"/>
      <c r="E287" s="652"/>
      <c r="F287" s="653"/>
      <c r="G287" s="602"/>
      <c r="H287" s="550"/>
      <c r="I287" s="551"/>
      <c r="K287" s="22"/>
    </row>
    <row r="288" spans="1:11" ht="14" x14ac:dyDescent="0.15">
      <c r="A288" s="520"/>
      <c r="B288" s="619"/>
      <c r="C288" s="654"/>
      <c r="D288" s="619" t="s">
        <v>352</v>
      </c>
      <c r="E288" s="619"/>
      <c r="F288" s="619"/>
      <c r="G288" s="587"/>
      <c r="H288" s="550"/>
      <c r="I288" s="551"/>
      <c r="K288" s="22"/>
    </row>
    <row r="289" spans="1:25" x14ac:dyDescent="0.15">
      <c r="A289" s="520"/>
      <c r="B289" s="619"/>
      <c r="C289" s="633" t="s">
        <v>1716</v>
      </c>
      <c r="D289" s="646"/>
      <c r="E289" s="646"/>
      <c r="F289" s="647"/>
      <c r="G289" s="80" t="s">
        <v>23</v>
      </c>
      <c r="H289" s="588"/>
      <c r="I289" s="353"/>
      <c r="K289" s="22"/>
    </row>
    <row r="290" spans="1:25" x14ac:dyDescent="0.15">
      <c r="A290" s="520"/>
      <c r="B290" s="619"/>
      <c r="C290" s="648"/>
      <c r="D290" s="649"/>
      <c r="E290" s="649"/>
      <c r="F290" s="650"/>
      <c r="G290" s="80" t="s">
        <v>67</v>
      </c>
      <c r="H290" s="589"/>
      <c r="I290" s="353"/>
      <c r="K290" s="22"/>
    </row>
    <row r="291" spans="1:25" x14ac:dyDescent="0.15">
      <c r="A291" s="520"/>
      <c r="B291" s="619"/>
      <c r="C291" s="651"/>
      <c r="D291" s="652"/>
      <c r="E291" s="652"/>
      <c r="F291" s="653"/>
      <c r="G291" s="80" t="s">
        <v>26</v>
      </c>
      <c r="H291" s="590"/>
      <c r="I291" s="353"/>
      <c r="K291" s="22"/>
    </row>
    <row r="292" spans="1:25" x14ac:dyDescent="0.15">
      <c r="A292" s="520"/>
      <c r="B292" s="619"/>
      <c r="C292" s="654" t="s">
        <v>1918</v>
      </c>
      <c r="D292" s="654"/>
      <c r="E292" s="654"/>
      <c r="F292" s="654"/>
      <c r="G292" s="356" t="s">
        <v>23</v>
      </c>
      <c r="H292" s="550"/>
      <c r="I292" s="551"/>
    </row>
    <row r="293" spans="1:25" x14ac:dyDescent="0.15">
      <c r="A293" s="520"/>
      <c r="B293" s="619"/>
      <c r="C293" s="654"/>
      <c r="D293" s="654"/>
      <c r="E293" s="654"/>
      <c r="F293" s="654"/>
      <c r="G293" s="356" t="s">
        <v>353</v>
      </c>
      <c r="H293" s="550"/>
      <c r="I293" s="551"/>
    </row>
    <row r="294" spans="1:25" x14ac:dyDescent="0.15">
      <c r="A294" s="520"/>
      <c r="B294" s="619"/>
      <c r="C294" s="654"/>
      <c r="D294" s="654"/>
      <c r="E294" s="654"/>
      <c r="F294" s="654"/>
      <c r="G294" s="356" t="s">
        <v>354</v>
      </c>
      <c r="H294" s="550"/>
      <c r="I294" s="551"/>
    </row>
    <row r="295" spans="1:25" x14ac:dyDescent="0.15">
      <c r="A295" s="520"/>
      <c r="B295" s="619"/>
      <c r="C295" s="654"/>
      <c r="D295" s="654"/>
      <c r="E295" s="654"/>
      <c r="F295" s="654"/>
      <c r="G295" s="356" t="s">
        <v>355</v>
      </c>
      <c r="H295" s="550"/>
      <c r="I295" s="551"/>
    </row>
    <row r="296" spans="1:25" x14ac:dyDescent="0.15">
      <c r="A296" s="520"/>
      <c r="B296" s="619"/>
      <c r="C296" s="654"/>
      <c r="D296" s="654"/>
      <c r="E296" s="654"/>
      <c r="F296" s="654"/>
      <c r="G296" s="356" t="s">
        <v>26</v>
      </c>
      <c r="H296" s="550"/>
      <c r="I296" s="551"/>
    </row>
    <row r="297" spans="1:25" x14ac:dyDescent="0.15">
      <c r="A297" s="520"/>
      <c r="B297" s="655"/>
      <c r="C297" s="538" t="s">
        <v>1919</v>
      </c>
      <c r="D297" s="539"/>
      <c r="E297" s="539"/>
      <c r="F297" s="540"/>
      <c r="G297" s="369" t="s">
        <v>356</v>
      </c>
      <c r="H297" s="550"/>
      <c r="I297" s="551"/>
      <c r="K297" s="731"/>
      <c r="L297" s="293"/>
      <c r="M297" s="293"/>
      <c r="N297" s="293"/>
      <c r="O297" s="293"/>
      <c r="P297" s="293"/>
      <c r="Q297" s="293"/>
      <c r="R297" s="293"/>
      <c r="S297" s="293"/>
      <c r="T297" s="293"/>
      <c r="U297" s="293"/>
      <c r="V297" s="293"/>
      <c r="W297" s="293"/>
      <c r="X297" s="293"/>
      <c r="Y297" s="293"/>
    </row>
    <row r="298" spans="1:25" x14ac:dyDescent="0.15">
      <c r="A298" s="520"/>
      <c r="B298" s="655"/>
      <c r="C298" s="541"/>
      <c r="D298" s="542"/>
      <c r="E298" s="542"/>
      <c r="F298" s="543"/>
      <c r="G298" s="369" t="s">
        <v>357</v>
      </c>
      <c r="H298" s="550"/>
      <c r="I298" s="551"/>
      <c r="K298" s="731"/>
    </row>
    <row r="299" spans="1:25" x14ac:dyDescent="0.15">
      <c r="A299" s="520"/>
      <c r="B299" s="655"/>
      <c r="C299" s="541"/>
      <c r="D299" s="542"/>
      <c r="E299" s="542"/>
      <c r="F299" s="543"/>
      <c r="G299" s="369" t="s">
        <v>358</v>
      </c>
      <c r="H299" s="550"/>
      <c r="I299" s="551"/>
      <c r="K299" s="731"/>
    </row>
    <row r="300" spans="1:25" x14ac:dyDescent="0.15">
      <c r="A300" s="520"/>
      <c r="B300" s="655"/>
      <c r="C300" s="544"/>
      <c r="D300" s="545"/>
      <c r="E300" s="545"/>
      <c r="F300" s="546"/>
      <c r="G300" s="369" t="s">
        <v>26</v>
      </c>
      <c r="H300" s="550"/>
      <c r="I300" s="551"/>
      <c r="K300" s="731"/>
    </row>
    <row r="301" spans="1:25" x14ac:dyDescent="0.15">
      <c r="A301" s="294"/>
      <c r="B301" s="299"/>
      <c r="C301" s="730" t="s">
        <v>359</v>
      </c>
      <c r="D301" s="730"/>
      <c r="E301" s="730"/>
      <c r="F301" s="730"/>
      <c r="G301" s="295" t="s">
        <v>1717</v>
      </c>
      <c r="H301" s="298">
        <f>SUM(H280:H300)/4</f>
        <v>0</v>
      </c>
      <c r="I301" s="34"/>
      <c r="J301" s="3">
        <v>4</v>
      </c>
    </row>
    <row r="302" spans="1:25" s="293" customFormat="1" ht="52" customHeight="1" x14ac:dyDescent="0.15">
      <c r="A302" s="520" t="s">
        <v>1683</v>
      </c>
      <c r="B302" s="619" t="s">
        <v>360</v>
      </c>
      <c r="C302" s="713" t="s">
        <v>2004</v>
      </c>
      <c r="D302" s="714"/>
      <c r="E302" s="714"/>
      <c r="F302" s="715"/>
      <c r="G302" s="356"/>
      <c r="H302" s="356"/>
      <c r="I302" s="29"/>
      <c r="L302" s="292"/>
      <c r="M302" s="292"/>
      <c r="N302" s="292"/>
      <c r="O302" s="292"/>
      <c r="P302" s="292"/>
      <c r="Q302" s="292"/>
      <c r="R302" s="292"/>
      <c r="S302" s="292"/>
      <c r="T302" s="292"/>
      <c r="U302" s="292"/>
      <c r="V302" s="292"/>
      <c r="W302" s="292"/>
      <c r="X302" s="292"/>
      <c r="Y302" s="292"/>
    </row>
    <row r="303" spans="1:25" x14ac:dyDescent="0.15">
      <c r="A303" s="520"/>
      <c r="B303" s="619"/>
      <c r="C303" s="654" t="s">
        <v>1920</v>
      </c>
      <c r="D303" s="654"/>
      <c r="E303" s="654"/>
      <c r="F303" s="654"/>
      <c r="G303" s="356" t="s">
        <v>23</v>
      </c>
      <c r="H303" s="550"/>
      <c r="I303" s="551"/>
    </row>
    <row r="304" spans="1:25" x14ac:dyDescent="0.15">
      <c r="A304" s="520"/>
      <c r="B304" s="619"/>
      <c r="C304" s="654"/>
      <c r="D304" s="654"/>
      <c r="E304" s="654"/>
      <c r="F304" s="654"/>
      <c r="G304" s="356" t="s">
        <v>339</v>
      </c>
      <c r="H304" s="550"/>
      <c r="I304" s="551"/>
    </row>
    <row r="305" spans="1:10" x14ac:dyDescent="0.15">
      <c r="A305" s="520"/>
      <c r="B305" s="619"/>
      <c r="C305" s="654"/>
      <c r="D305" s="654"/>
      <c r="E305" s="654"/>
      <c r="F305" s="654"/>
      <c r="G305" s="356" t="s">
        <v>361</v>
      </c>
      <c r="H305" s="550"/>
      <c r="I305" s="551"/>
    </row>
    <row r="306" spans="1:10" x14ac:dyDescent="0.15">
      <c r="A306" s="520"/>
      <c r="B306" s="619"/>
      <c r="C306" s="654"/>
      <c r="D306" s="654"/>
      <c r="E306" s="654"/>
      <c r="F306" s="654"/>
      <c r="G306" s="356" t="s">
        <v>26</v>
      </c>
      <c r="H306" s="550"/>
      <c r="I306" s="551"/>
    </row>
    <row r="307" spans="1:10" ht="28.5" customHeight="1" x14ac:dyDescent="0.15">
      <c r="A307" s="520"/>
      <c r="B307" s="619"/>
      <c r="C307" s="538" t="s">
        <v>362</v>
      </c>
      <c r="D307" s="539"/>
      <c r="E307" s="539"/>
      <c r="F307" s="540"/>
      <c r="G307" s="356" t="s">
        <v>23</v>
      </c>
      <c r="H307" s="550"/>
      <c r="I307" s="551"/>
    </row>
    <row r="308" spans="1:10" ht="15" customHeight="1" x14ac:dyDescent="0.15">
      <c r="A308" s="520"/>
      <c r="B308" s="619"/>
      <c r="C308" s="541"/>
      <c r="D308" s="542"/>
      <c r="E308" s="542"/>
      <c r="F308" s="543"/>
      <c r="G308" s="356" t="s">
        <v>339</v>
      </c>
      <c r="H308" s="550"/>
      <c r="I308" s="551"/>
    </row>
    <row r="309" spans="1:10" ht="17.75" customHeight="1" x14ac:dyDescent="0.15">
      <c r="A309" s="520"/>
      <c r="B309" s="619"/>
      <c r="C309" s="541"/>
      <c r="D309" s="542"/>
      <c r="E309" s="542"/>
      <c r="F309" s="543"/>
      <c r="G309" s="356" t="s">
        <v>361</v>
      </c>
      <c r="H309" s="550"/>
      <c r="I309" s="551"/>
    </row>
    <row r="310" spans="1:10" x14ac:dyDescent="0.15">
      <c r="A310" s="520"/>
      <c r="B310" s="619"/>
      <c r="C310" s="544"/>
      <c r="D310" s="545"/>
      <c r="E310" s="545"/>
      <c r="F310" s="546"/>
      <c r="G310" s="356" t="s">
        <v>26</v>
      </c>
      <c r="H310" s="550"/>
      <c r="I310" s="551"/>
    </row>
    <row r="311" spans="1:10" x14ac:dyDescent="0.15">
      <c r="A311" s="520"/>
      <c r="B311" s="619"/>
      <c r="C311" s="654" t="s">
        <v>363</v>
      </c>
      <c r="D311" s="654"/>
      <c r="E311" s="654"/>
      <c r="F311" s="654"/>
      <c r="G311" s="356" t="s">
        <v>180</v>
      </c>
      <c r="H311" s="550"/>
      <c r="I311" s="551"/>
    </row>
    <row r="312" spans="1:10" x14ac:dyDescent="0.15">
      <c r="A312" s="520"/>
      <c r="B312" s="619"/>
      <c r="C312" s="654"/>
      <c r="D312" s="654"/>
      <c r="E312" s="654"/>
      <c r="F312" s="654"/>
      <c r="G312" s="356" t="s">
        <v>339</v>
      </c>
      <c r="H312" s="550"/>
      <c r="I312" s="551"/>
    </row>
    <row r="313" spans="1:10" x14ac:dyDescent="0.15">
      <c r="A313" s="520"/>
      <c r="B313" s="619"/>
      <c r="C313" s="654"/>
      <c r="D313" s="654"/>
      <c r="E313" s="654"/>
      <c r="F313" s="654"/>
      <c r="G313" s="356" t="s">
        <v>364</v>
      </c>
      <c r="H313" s="550"/>
      <c r="I313" s="551"/>
    </row>
    <row r="314" spans="1:10" x14ac:dyDescent="0.15">
      <c r="A314" s="520"/>
      <c r="B314" s="619"/>
      <c r="C314" s="673"/>
      <c r="D314" s="673"/>
      <c r="E314" s="673"/>
      <c r="F314" s="673"/>
      <c r="G314" s="356" t="s">
        <v>26</v>
      </c>
      <c r="H314" s="550"/>
      <c r="I314" s="551"/>
    </row>
    <row r="315" spans="1:10" ht="14.25" customHeight="1" x14ac:dyDescent="0.15">
      <c r="A315" s="520"/>
      <c r="B315" s="655"/>
      <c r="C315" s="538" t="s">
        <v>2260</v>
      </c>
      <c r="D315" s="539"/>
      <c r="E315" s="539"/>
      <c r="F315" s="540"/>
      <c r="G315" s="369" t="s">
        <v>365</v>
      </c>
      <c r="H315" s="550"/>
      <c r="I315" s="551"/>
    </row>
    <row r="316" spans="1:10" ht="14.25" customHeight="1" x14ac:dyDescent="0.15">
      <c r="A316" s="520"/>
      <c r="B316" s="655"/>
      <c r="C316" s="541"/>
      <c r="D316" s="542"/>
      <c r="E316" s="542"/>
      <c r="F316" s="543"/>
      <c r="G316" s="369" t="s">
        <v>366</v>
      </c>
      <c r="H316" s="550"/>
      <c r="I316" s="551"/>
    </row>
    <row r="317" spans="1:10" x14ac:dyDescent="0.15">
      <c r="A317" s="520"/>
      <c r="B317" s="655"/>
      <c r="C317" s="541"/>
      <c r="D317" s="542"/>
      <c r="E317" s="542"/>
      <c r="F317" s="543"/>
      <c r="G317" s="369" t="s">
        <v>367</v>
      </c>
      <c r="H317" s="550"/>
      <c r="I317" s="551"/>
    </row>
    <row r="318" spans="1:10" x14ac:dyDescent="0.15">
      <c r="A318" s="520"/>
      <c r="B318" s="655"/>
      <c r="C318" s="541"/>
      <c r="D318" s="542"/>
      <c r="E318" s="542"/>
      <c r="F318" s="543"/>
      <c r="G318" s="369" t="s">
        <v>368</v>
      </c>
      <c r="H318" s="550"/>
      <c r="I318" s="551"/>
    </row>
    <row r="319" spans="1:10" x14ac:dyDescent="0.15">
      <c r="A319" s="520"/>
      <c r="B319" s="655"/>
      <c r="C319" s="544"/>
      <c r="D319" s="545"/>
      <c r="E319" s="545"/>
      <c r="F319" s="546"/>
      <c r="G319" s="369" t="s">
        <v>26</v>
      </c>
      <c r="H319" s="550"/>
      <c r="I319" s="551"/>
    </row>
    <row r="320" spans="1:10" x14ac:dyDescent="0.15">
      <c r="A320" s="294"/>
      <c r="B320" s="299"/>
      <c r="C320" s="730" t="s">
        <v>369</v>
      </c>
      <c r="D320" s="730"/>
      <c r="E320" s="730"/>
      <c r="F320" s="730"/>
      <c r="G320" s="295" t="s">
        <v>72</v>
      </c>
      <c r="H320" s="298">
        <f>SUM(H303:H319)/4</f>
        <v>0</v>
      </c>
      <c r="I320" s="34"/>
      <c r="J320" s="3">
        <v>4</v>
      </c>
    </row>
    <row r="321" spans="1:11" ht="38.25" customHeight="1" x14ac:dyDescent="0.15">
      <c r="A321" s="599" t="s">
        <v>1684</v>
      </c>
      <c r="B321" s="586" t="s">
        <v>370</v>
      </c>
      <c r="C321" s="713" t="s">
        <v>371</v>
      </c>
      <c r="D321" s="714"/>
      <c r="E321" s="714"/>
      <c r="F321" s="715"/>
      <c r="G321" s="367"/>
      <c r="H321" s="368"/>
      <c r="I321" s="146"/>
    </row>
    <row r="322" spans="1:11" x14ac:dyDescent="0.15">
      <c r="A322" s="600"/>
      <c r="B322" s="602"/>
      <c r="C322" s="654" t="s">
        <v>372</v>
      </c>
      <c r="D322" s="654"/>
      <c r="E322" s="654"/>
      <c r="F322" s="654"/>
      <c r="G322" s="356" t="s">
        <v>23</v>
      </c>
      <c r="H322" s="550"/>
      <c r="I322" s="551"/>
      <c r="K322" s="725"/>
    </row>
    <row r="323" spans="1:11" x14ac:dyDescent="0.15">
      <c r="A323" s="600"/>
      <c r="B323" s="602"/>
      <c r="C323" s="654"/>
      <c r="D323" s="654"/>
      <c r="E323" s="654"/>
      <c r="F323" s="654"/>
      <c r="G323" s="356" t="s">
        <v>222</v>
      </c>
      <c r="H323" s="550"/>
      <c r="I323" s="551"/>
      <c r="K323" s="725"/>
    </row>
    <row r="324" spans="1:11" x14ac:dyDescent="0.15">
      <c r="A324" s="600"/>
      <c r="B324" s="602"/>
      <c r="C324" s="654"/>
      <c r="D324" s="654"/>
      <c r="E324" s="654"/>
      <c r="F324" s="654"/>
      <c r="G324" s="356" t="s">
        <v>26</v>
      </c>
      <c r="H324" s="550"/>
      <c r="I324" s="551"/>
      <c r="K324" s="725"/>
    </row>
    <row r="325" spans="1:11" x14ac:dyDescent="0.15">
      <c r="A325" s="600"/>
      <c r="B325" s="602"/>
      <c r="C325" s="654" t="s">
        <v>373</v>
      </c>
      <c r="D325" s="654"/>
      <c r="E325" s="654"/>
      <c r="F325" s="654"/>
      <c r="G325" s="356" t="s">
        <v>23</v>
      </c>
      <c r="H325" s="550"/>
      <c r="I325" s="551"/>
    </row>
    <row r="326" spans="1:11" x14ac:dyDescent="0.15">
      <c r="A326" s="600"/>
      <c r="B326" s="602"/>
      <c r="C326" s="654"/>
      <c r="D326" s="654"/>
      <c r="E326" s="654"/>
      <c r="F326" s="654"/>
      <c r="G326" s="356" t="s">
        <v>222</v>
      </c>
      <c r="H326" s="550"/>
      <c r="I326" s="551"/>
    </row>
    <row r="327" spans="1:11" x14ac:dyDescent="0.15">
      <c r="A327" s="600"/>
      <c r="B327" s="602"/>
      <c r="C327" s="654"/>
      <c r="D327" s="654"/>
      <c r="E327" s="654"/>
      <c r="F327" s="654"/>
      <c r="G327" s="356" t="s">
        <v>26</v>
      </c>
      <c r="H327" s="550"/>
      <c r="I327" s="551"/>
    </row>
    <row r="328" spans="1:11" x14ac:dyDescent="0.15">
      <c r="A328" s="600"/>
      <c r="B328" s="602"/>
      <c r="C328" s="654" t="s">
        <v>374</v>
      </c>
      <c r="D328" s="654"/>
      <c r="E328" s="654"/>
      <c r="F328" s="654"/>
      <c r="G328" s="356" t="s">
        <v>23</v>
      </c>
      <c r="H328" s="550"/>
      <c r="I328" s="551"/>
    </row>
    <row r="329" spans="1:11" x14ac:dyDescent="0.15">
      <c r="A329" s="600"/>
      <c r="B329" s="602"/>
      <c r="C329" s="654"/>
      <c r="D329" s="654"/>
      <c r="E329" s="654"/>
      <c r="F329" s="654"/>
      <c r="G329" s="356" t="s">
        <v>375</v>
      </c>
      <c r="H329" s="550"/>
      <c r="I329" s="551"/>
    </row>
    <row r="330" spans="1:11" x14ac:dyDescent="0.15">
      <c r="A330" s="600"/>
      <c r="B330" s="602"/>
      <c r="C330" s="654"/>
      <c r="D330" s="654"/>
      <c r="E330" s="654"/>
      <c r="F330" s="654"/>
      <c r="G330" s="356" t="s">
        <v>2261</v>
      </c>
      <c r="H330" s="550"/>
      <c r="I330" s="551"/>
    </row>
    <row r="331" spans="1:11" x14ac:dyDescent="0.15">
      <c r="A331" s="601"/>
      <c r="B331" s="587"/>
      <c r="C331" s="654"/>
      <c r="D331" s="654"/>
      <c r="E331" s="654"/>
      <c r="F331" s="654"/>
      <c r="G331" s="356" t="s">
        <v>26</v>
      </c>
      <c r="H331" s="550"/>
      <c r="I331" s="551"/>
    </row>
    <row r="332" spans="1:11" x14ac:dyDescent="0.15">
      <c r="A332" s="294"/>
      <c r="B332" s="299"/>
      <c r="C332" s="709" t="s">
        <v>376</v>
      </c>
      <c r="D332" s="709"/>
      <c r="E332" s="709"/>
      <c r="F332" s="709"/>
      <c r="G332" s="295" t="s">
        <v>38</v>
      </c>
      <c r="H332" s="298">
        <f>SUM(H322:H331)/3</f>
        <v>0</v>
      </c>
      <c r="I332" s="34"/>
      <c r="J332" s="3">
        <v>4</v>
      </c>
    </row>
    <row r="333" spans="1:11" ht="39" customHeight="1" x14ac:dyDescent="0.15">
      <c r="A333" s="520" t="s">
        <v>1685</v>
      </c>
      <c r="B333" s="619" t="s">
        <v>377</v>
      </c>
      <c r="C333" s="663" t="s">
        <v>378</v>
      </c>
      <c r="D333" s="663"/>
      <c r="E333" s="663"/>
      <c r="F333" s="663"/>
      <c r="G333" s="356"/>
      <c r="H333" s="356"/>
      <c r="I333" s="29"/>
    </row>
    <row r="334" spans="1:11" x14ac:dyDescent="0.15">
      <c r="A334" s="520"/>
      <c r="B334" s="619"/>
      <c r="C334" s="654" t="s">
        <v>379</v>
      </c>
      <c r="D334" s="654"/>
      <c r="E334" s="654"/>
      <c r="F334" s="654"/>
      <c r="G334" s="356" t="s">
        <v>23</v>
      </c>
      <c r="H334" s="550"/>
      <c r="I334" s="551"/>
      <c r="K334" s="716"/>
    </row>
    <row r="335" spans="1:11" x14ac:dyDescent="0.15">
      <c r="A335" s="520"/>
      <c r="B335" s="619"/>
      <c r="C335" s="654"/>
      <c r="D335" s="654"/>
      <c r="E335" s="654"/>
      <c r="F335" s="654"/>
      <c r="G335" s="356" t="s">
        <v>222</v>
      </c>
      <c r="H335" s="550"/>
      <c r="I335" s="551"/>
      <c r="K335" s="725"/>
    </row>
    <row r="336" spans="1:11" x14ac:dyDescent="0.15">
      <c r="A336" s="520"/>
      <c r="B336" s="619"/>
      <c r="C336" s="654"/>
      <c r="D336" s="654"/>
      <c r="E336" s="654"/>
      <c r="F336" s="654"/>
      <c r="G336" s="356" t="s">
        <v>380</v>
      </c>
      <c r="H336" s="550"/>
      <c r="I336" s="551"/>
      <c r="K336" s="725"/>
    </row>
    <row r="337" spans="1:11" x14ac:dyDescent="0.15">
      <c r="A337" s="520"/>
      <c r="B337" s="619"/>
      <c r="C337" s="654"/>
      <c r="D337" s="654"/>
      <c r="E337" s="654"/>
      <c r="F337" s="654"/>
      <c r="G337" s="356" t="s">
        <v>26</v>
      </c>
      <c r="H337" s="550"/>
      <c r="I337" s="551"/>
      <c r="K337" s="725"/>
    </row>
    <row r="338" spans="1:11" x14ac:dyDescent="0.15">
      <c r="A338" s="520"/>
      <c r="B338" s="619"/>
      <c r="C338" s="654" t="s">
        <v>381</v>
      </c>
      <c r="D338" s="654"/>
      <c r="E338" s="654"/>
      <c r="F338" s="654"/>
      <c r="G338" s="356" t="s">
        <v>23</v>
      </c>
      <c r="H338" s="550"/>
      <c r="I338" s="551"/>
      <c r="K338" s="76"/>
    </row>
    <row r="339" spans="1:11" x14ac:dyDescent="0.15">
      <c r="A339" s="520"/>
      <c r="B339" s="619"/>
      <c r="C339" s="654"/>
      <c r="D339" s="654"/>
      <c r="E339" s="654"/>
      <c r="F339" s="654"/>
      <c r="G339" s="356" t="s">
        <v>222</v>
      </c>
      <c r="H339" s="550"/>
      <c r="I339" s="551"/>
      <c r="K339" s="76"/>
    </row>
    <row r="340" spans="1:11" ht="15" customHeight="1" x14ac:dyDescent="0.15">
      <c r="A340" s="520"/>
      <c r="B340" s="619"/>
      <c r="C340" s="654"/>
      <c r="D340" s="654"/>
      <c r="E340" s="654"/>
      <c r="F340" s="654"/>
      <c r="G340" s="586" t="s">
        <v>382</v>
      </c>
      <c r="H340" s="550"/>
      <c r="I340" s="551"/>
      <c r="K340" s="76"/>
    </row>
    <row r="341" spans="1:11" ht="14" x14ac:dyDescent="0.15">
      <c r="A341" s="520"/>
      <c r="B341" s="619"/>
      <c r="C341" s="654"/>
      <c r="D341" s="654"/>
      <c r="E341" s="654"/>
      <c r="F341" s="654"/>
      <c r="G341" s="587"/>
      <c r="H341" s="550"/>
      <c r="I341" s="551"/>
      <c r="K341" s="76"/>
    </row>
    <row r="342" spans="1:11" x14ac:dyDescent="0.15">
      <c r="A342" s="520"/>
      <c r="B342" s="619"/>
      <c r="C342" s="654"/>
      <c r="D342" s="654"/>
      <c r="E342" s="654"/>
      <c r="F342" s="654"/>
      <c r="G342" s="356" t="s">
        <v>26</v>
      </c>
      <c r="H342" s="550"/>
      <c r="I342" s="551"/>
      <c r="K342" s="76"/>
    </row>
    <row r="343" spans="1:11" x14ac:dyDescent="0.15">
      <c r="A343" s="520"/>
      <c r="B343" s="619"/>
      <c r="C343" s="654" t="s">
        <v>383</v>
      </c>
      <c r="D343" s="654"/>
      <c r="E343" s="654"/>
      <c r="F343" s="654"/>
      <c r="G343" s="356" t="s">
        <v>23</v>
      </c>
      <c r="H343" s="550"/>
      <c r="I343" s="551"/>
    </row>
    <row r="344" spans="1:11" x14ac:dyDescent="0.15">
      <c r="A344" s="520"/>
      <c r="B344" s="619"/>
      <c r="C344" s="654"/>
      <c r="D344" s="654"/>
      <c r="E344" s="654"/>
      <c r="F344" s="654"/>
      <c r="G344" s="356" t="s">
        <v>222</v>
      </c>
      <c r="H344" s="550"/>
      <c r="I344" s="551"/>
    </row>
    <row r="345" spans="1:11" x14ac:dyDescent="0.15">
      <c r="A345" s="520"/>
      <c r="B345" s="619"/>
      <c r="C345" s="654"/>
      <c r="D345" s="654"/>
      <c r="E345" s="654"/>
      <c r="F345" s="654"/>
      <c r="G345" s="356" t="s">
        <v>26</v>
      </c>
      <c r="H345" s="550"/>
      <c r="I345" s="551"/>
    </row>
    <row r="346" spans="1:11" x14ac:dyDescent="0.15">
      <c r="A346" s="294"/>
      <c r="B346" s="299"/>
      <c r="C346" s="709" t="s">
        <v>384</v>
      </c>
      <c r="D346" s="709"/>
      <c r="E346" s="709"/>
      <c r="F346" s="709"/>
      <c r="G346" s="295" t="s">
        <v>38</v>
      </c>
      <c r="H346" s="298">
        <f>SUM(H334:H345)/3</f>
        <v>0</v>
      </c>
      <c r="I346" s="34"/>
      <c r="J346" s="3">
        <v>4</v>
      </c>
    </row>
    <row r="347" spans="1:11" ht="39" customHeight="1" x14ac:dyDescent="0.15">
      <c r="A347" s="599" t="s">
        <v>1686</v>
      </c>
      <c r="B347" s="586" t="s">
        <v>385</v>
      </c>
      <c r="C347" s="522" t="s">
        <v>386</v>
      </c>
      <c r="D347" s="523"/>
      <c r="E347" s="523"/>
      <c r="F347" s="524"/>
      <c r="G347" s="356"/>
      <c r="H347" s="356"/>
      <c r="I347" s="29"/>
    </row>
    <row r="348" spans="1:11" ht="14.25" customHeight="1" x14ac:dyDescent="0.15">
      <c r="A348" s="600"/>
      <c r="B348" s="648"/>
      <c r="C348" s="538" t="s">
        <v>387</v>
      </c>
      <c r="D348" s="539"/>
      <c r="E348" s="539"/>
      <c r="F348" s="540"/>
      <c r="G348" s="552" t="s">
        <v>23</v>
      </c>
      <c r="H348" s="550"/>
      <c r="I348" s="591"/>
    </row>
    <row r="349" spans="1:11" ht="14" x14ac:dyDescent="0.15">
      <c r="A349" s="600"/>
      <c r="B349" s="648"/>
      <c r="C349" s="541"/>
      <c r="D349" s="542"/>
      <c r="E349" s="542"/>
      <c r="F349" s="543"/>
      <c r="G349" s="554"/>
      <c r="H349" s="550"/>
      <c r="I349" s="592"/>
    </row>
    <row r="350" spans="1:11" ht="14" x14ac:dyDescent="0.15">
      <c r="A350" s="600"/>
      <c r="B350" s="648"/>
      <c r="C350" s="541"/>
      <c r="D350" s="542"/>
      <c r="E350" s="542"/>
      <c r="F350" s="543"/>
      <c r="G350" s="552" t="s">
        <v>388</v>
      </c>
      <c r="H350" s="550"/>
      <c r="I350" s="592"/>
    </row>
    <row r="351" spans="1:11" ht="14" x14ac:dyDescent="0.15">
      <c r="A351" s="600"/>
      <c r="B351" s="648"/>
      <c r="C351" s="541"/>
      <c r="D351" s="542"/>
      <c r="E351" s="542"/>
      <c r="F351" s="543"/>
      <c r="G351" s="554"/>
      <c r="H351" s="550"/>
      <c r="I351" s="592"/>
    </row>
    <row r="352" spans="1:11" x14ac:dyDescent="0.15">
      <c r="A352" s="600"/>
      <c r="B352" s="648"/>
      <c r="C352" s="544"/>
      <c r="D352" s="545"/>
      <c r="E352" s="545"/>
      <c r="F352" s="546"/>
      <c r="G352" s="369" t="s">
        <v>26</v>
      </c>
      <c r="H352" s="550"/>
      <c r="I352" s="593"/>
    </row>
    <row r="353" spans="1:11" x14ac:dyDescent="0.15">
      <c r="A353" s="600"/>
      <c r="B353" s="648"/>
      <c r="C353" s="633" t="s">
        <v>1936</v>
      </c>
      <c r="D353" s="646"/>
      <c r="E353" s="646"/>
      <c r="F353" s="647"/>
      <c r="G353" s="369" t="s">
        <v>23</v>
      </c>
      <c r="H353" s="588"/>
      <c r="I353" s="591"/>
    </row>
    <row r="354" spans="1:11" x14ac:dyDescent="0.15">
      <c r="A354" s="600"/>
      <c r="B354" s="648"/>
      <c r="C354" s="648"/>
      <c r="D354" s="649"/>
      <c r="E354" s="649"/>
      <c r="F354" s="650"/>
      <c r="G354" s="369" t="s">
        <v>1699</v>
      </c>
      <c r="H354" s="589"/>
      <c r="I354" s="592"/>
    </row>
    <row r="355" spans="1:11" x14ac:dyDescent="0.15">
      <c r="A355" s="600"/>
      <c r="B355" s="648"/>
      <c r="C355" s="648"/>
      <c r="D355" s="649"/>
      <c r="E355" s="649"/>
      <c r="F355" s="650"/>
      <c r="G355" s="369" t="s">
        <v>1700</v>
      </c>
      <c r="H355" s="589"/>
      <c r="I355" s="592"/>
    </row>
    <row r="356" spans="1:11" x14ac:dyDescent="0.15">
      <c r="A356" s="600"/>
      <c r="B356" s="648"/>
      <c r="C356" s="651"/>
      <c r="D356" s="652"/>
      <c r="E356" s="652"/>
      <c r="F356" s="653"/>
      <c r="G356" s="369" t="s">
        <v>26</v>
      </c>
      <c r="H356" s="590"/>
      <c r="I356" s="593"/>
    </row>
    <row r="357" spans="1:11" x14ac:dyDescent="0.15">
      <c r="A357" s="600"/>
      <c r="B357" s="602"/>
      <c r="C357" s="675" t="s">
        <v>1697</v>
      </c>
      <c r="D357" s="675"/>
      <c r="E357" s="675"/>
      <c r="F357" s="675"/>
      <c r="G357" s="356" t="s">
        <v>365</v>
      </c>
      <c r="H357" s="550"/>
      <c r="I357" s="591"/>
    </row>
    <row r="358" spans="1:11" x14ac:dyDescent="0.15">
      <c r="A358" s="600"/>
      <c r="B358" s="602"/>
      <c r="C358" s="654"/>
      <c r="D358" s="654"/>
      <c r="E358" s="654"/>
      <c r="F358" s="654"/>
      <c r="G358" s="356" t="s">
        <v>389</v>
      </c>
      <c r="H358" s="550"/>
      <c r="I358" s="592"/>
    </row>
    <row r="359" spans="1:11" x14ac:dyDescent="0.15">
      <c r="A359" s="600"/>
      <c r="B359" s="602"/>
      <c r="C359" s="654"/>
      <c r="D359" s="654"/>
      <c r="E359" s="654"/>
      <c r="F359" s="654"/>
      <c r="G359" s="356" t="s">
        <v>390</v>
      </c>
      <c r="H359" s="550"/>
      <c r="I359" s="592"/>
    </row>
    <row r="360" spans="1:11" x14ac:dyDescent="0.15">
      <c r="A360" s="600"/>
      <c r="B360" s="602"/>
      <c r="C360" s="654"/>
      <c r="D360" s="654"/>
      <c r="E360" s="654"/>
      <c r="F360" s="654"/>
      <c r="G360" s="356" t="s">
        <v>26</v>
      </c>
      <c r="H360" s="550"/>
      <c r="I360" s="593"/>
    </row>
    <row r="361" spans="1:11" x14ac:dyDescent="0.15">
      <c r="A361" s="600"/>
      <c r="B361" s="602"/>
      <c r="C361" s="654" t="s">
        <v>1698</v>
      </c>
      <c r="D361" s="654"/>
      <c r="E361" s="654"/>
      <c r="F361" s="654"/>
      <c r="G361" s="356" t="s">
        <v>23</v>
      </c>
      <c r="H361" s="550"/>
      <c r="I361" s="591"/>
    </row>
    <row r="362" spans="1:11" x14ac:dyDescent="0.15">
      <c r="A362" s="600"/>
      <c r="B362" s="602"/>
      <c r="C362" s="654"/>
      <c r="D362" s="654"/>
      <c r="E362" s="654"/>
      <c r="F362" s="654"/>
      <c r="G362" s="356" t="s">
        <v>389</v>
      </c>
      <c r="H362" s="550"/>
      <c r="I362" s="592"/>
    </row>
    <row r="363" spans="1:11" x14ac:dyDescent="0.15">
      <c r="A363" s="601"/>
      <c r="B363" s="587"/>
      <c r="C363" s="654"/>
      <c r="D363" s="654"/>
      <c r="E363" s="654"/>
      <c r="F363" s="654"/>
      <c r="G363" s="356" t="s">
        <v>26</v>
      </c>
      <c r="H363" s="550"/>
      <c r="I363" s="593"/>
    </row>
    <row r="364" spans="1:11" x14ac:dyDescent="0.15">
      <c r="A364" s="294"/>
      <c r="B364" s="299"/>
      <c r="C364" s="709" t="s">
        <v>391</v>
      </c>
      <c r="D364" s="709"/>
      <c r="E364" s="709"/>
      <c r="F364" s="709"/>
      <c r="G364" s="295" t="s">
        <v>72</v>
      </c>
      <c r="H364" s="298">
        <f>SUM(H348:H363)/4</f>
        <v>0</v>
      </c>
      <c r="I364" s="34"/>
      <c r="J364" s="3">
        <v>4</v>
      </c>
    </row>
    <row r="365" spans="1:11" ht="39" customHeight="1" x14ac:dyDescent="0.15">
      <c r="A365" s="599" t="s">
        <v>1687</v>
      </c>
      <c r="B365" s="586" t="s">
        <v>2196</v>
      </c>
      <c r="C365" s="713" t="s">
        <v>392</v>
      </c>
      <c r="D365" s="714"/>
      <c r="E365" s="714"/>
      <c r="F365" s="715"/>
      <c r="G365" s="367"/>
      <c r="H365" s="368"/>
      <c r="I365" s="146"/>
    </row>
    <row r="366" spans="1:11" ht="14.25" customHeight="1" x14ac:dyDescent="0.15">
      <c r="A366" s="600"/>
      <c r="B366" s="602"/>
      <c r="C366" s="654" t="s">
        <v>393</v>
      </c>
      <c r="D366" s="654"/>
      <c r="E366" s="654"/>
      <c r="F366" s="654"/>
      <c r="G366" s="356" t="s">
        <v>23</v>
      </c>
      <c r="H366" s="550"/>
      <c r="I366" s="596"/>
      <c r="K366" s="725"/>
    </row>
    <row r="367" spans="1:11" x14ac:dyDescent="0.15">
      <c r="A367" s="600"/>
      <c r="B367" s="602"/>
      <c r="C367" s="654"/>
      <c r="D367" s="654"/>
      <c r="E367" s="654"/>
      <c r="F367" s="654"/>
      <c r="G367" s="356" t="s">
        <v>339</v>
      </c>
      <c r="H367" s="550"/>
      <c r="I367" s="597"/>
      <c r="K367" s="725"/>
    </row>
    <row r="368" spans="1:11" ht="15" customHeight="1" x14ac:dyDescent="0.15">
      <c r="A368" s="600"/>
      <c r="B368" s="602"/>
      <c r="C368" s="673"/>
      <c r="D368" s="673"/>
      <c r="E368" s="673"/>
      <c r="F368" s="673"/>
      <c r="G368" s="81" t="s">
        <v>26</v>
      </c>
      <c r="H368" s="550"/>
      <c r="I368" s="597"/>
      <c r="K368" s="725"/>
    </row>
    <row r="369" spans="1:10" x14ac:dyDescent="0.15">
      <c r="A369" s="600"/>
      <c r="B369" s="602"/>
      <c r="C369" s="538" t="s">
        <v>394</v>
      </c>
      <c r="D369" s="539"/>
      <c r="E369" s="539"/>
      <c r="F369" s="540"/>
      <c r="G369" s="382" t="s">
        <v>23</v>
      </c>
      <c r="H369" s="726"/>
      <c r="I369" s="597"/>
    </row>
    <row r="370" spans="1:10" ht="14" x14ac:dyDescent="0.15">
      <c r="A370" s="600"/>
      <c r="B370" s="602"/>
      <c r="C370" s="541"/>
      <c r="D370" s="542"/>
      <c r="E370" s="542"/>
      <c r="F370" s="543"/>
      <c r="G370" s="602" t="s">
        <v>395</v>
      </c>
      <c r="H370" s="726"/>
      <c r="I370" s="597"/>
    </row>
    <row r="371" spans="1:10" ht="14" x14ac:dyDescent="0.15">
      <c r="A371" s="600"/>
      <c r="B371" s="602"/>
      <c r="C371" s="541"/>
      <c r="D371" s="542"/>
      <c r="E371" s="542"/>
      <c r="F371" s="543"/>
      <c r="G371" s="602"/>
      <c r="H371" s="726"/>
      <c r="I371" s="597"/>
    </row>
    <row r="372" spans="1:10" ht="45" x14ac:dyDescent="0.15">
      <c r="A372" s="600"/>
      <c r="B372" s="602"/>
      <c r="C372" s="541"/>
      <c r="D372" s="542"/>
      <c r="E372" s="542"/>
      <c r="F372" s="543"/>
      <c r="G372" s="447" t="s">
        <v>1701</v>
      </c>
      <c r="H372" s="726"/>
      <c r="I372" s="597"/>
    </row>
    <row r="373" spans="1:10" ht="14" x14ac:dyDescent="0.15">
      <c r="A373" s="600"/>
      <c r="B373" s="602"/>
      <c r="C373" s="541"/>
      <c r="D373" s="542"/>
      <c r="E373" s="542"/>
      <c r="F373" s="543"/>
      <c r="G373" s="602" t="s">
        <v>396</v>
      </c>
      <c r="H373" s="726"/>
      <c r="I373" s="597"/>
    </row>
    <row r="374" spans="1:10" ht="14" x14ac:dyDescent="0.15">
      <c r="A374" s="600"/>
      <c r="B374" s="602"/>
      <c r="C374" s="541"/>
      <c r="D374" s="542"/>
      <c r="E374" s="542"/>
      <c r="F374" s="543"/>
      <c r="G374" s="602"/>
      <c r="H374" s="726"/>
      <c r="I374" s="597"/>
    </row>
    <row r="375" spans="1:10" x14ac:dyDescent="0.15">
      <c r="A375" s="600"/>
      <c r="B375" s="602"/>
      <c r="C375" s="544"/>
      <c r="D375" s="545"/>
      <c r="E375" s="545"/>
      <c r="F375" s="546"/>
      <c r="G375" s="383" t="s">
        <v>26</v>
      </c>
      <c r="H375" s="726"/>
      <c r="I375" s="597"/>
    </row>
    <row r="376" spans="1:10" x14ac:dyDescent="0.15">
      <c r="A376" s="600"/>
      <c r="B376" s="602"/>
      <c r="C376" s="538" t="s">
        <v>1702</v>
      </c>
      <c r="D376" s="539"/>
      <c r="E376" s="539"/>
      <c r="F376" s="540"/>
      <c r="G376" s="383" t="s">
        <v>397</v>
      </c>
      <c r="H376" s="550"/>
      <c r="I376" s="597"/>
    </row>
    <row r="377" spans="1:10" x14ac:dyDescent="0.15">
      <c r="A377" s="600"/>
      <c r="B377" s="602"/>
      <c r="C377" s="541"/>
      <c r="D377" s="542"/>
      <c r="E377" s="542"/>
      <c r="F377" s="543"/>
      <c r="G377" s="369" t="s">
        <v>398</v>
      </c>
      <c r="H377" s="550"/>
      <c r="I377" s="597"/>
    </row>
    <row r="378" spans="1:10" x14ac:dyDescent="0.15">
      <c r="A378" s="601"/>
      <c r="B378" s="587"/>
      <c r="C378" s="544"/>
      <c r="D378" s="545"/>
      <c r="E378" s="545"/>
      <c r="F378" s="546"/>
      <c r="G378" s="356" t="s">
        <v>399</v>
      </c>
      <c r="H378" s="550"/>
      <c r="I378" s="598"/>
    </row>
    <row r="379" spans="1:10" x14ac:dyDescent="0.15">
      <c r="A379" s="294"/>
      <c r="B379" s="299"/>
      <c r="C379" s="709" t="s">
        <v>400</v>
      </c>
      <c r="D379" s="709"/>
      <c r="E379" s="709"/>
      <c r="F379" s="709"/>
      <c r="G379" s="295" t="s">
        <v>38</v>
      </c>
      <c r="H379" s="298">
        <f>SUM(H366:H378)/3</f>
        <v>0</v>
      </c>
      <c r="I379" s="34"/>
      <c r="J379" s="3">
        <v>4</v>
      </c>
    </row>
    <row r="380" spans="1:10" ht="13.5" customHeight="1" x14ac:dyDescent="0.15">
      <c r="A380" s="647" t="s">
        <v>1695</v>
      </c>
      <c r="B380" s="586" t="s">
        <v>1696</v>
      </c>
      <c r="C380" s="633" t="s">
        <v>1937</v>
      </c>
      <c r="D380" s="646"/>
      <c r="E380" s="646"/>
      <c r="F380" s="647"/>
      <c r="G380" s="355" t="s">
        <v>23</v>
      </c>
      <c r="H380" s="550"/>
      <c r="I380" s="727" t="s">
        <v>2071</v>
      </c>
      <c r="J380" s="3"/>
    </row>
    <row r="381" spans="1:10" ht="13.5" customHeight="1" x14ac:dyDescent="0.15">
      <c r="A381" s="650"/>
      <c r="B381" s="602"/>
      <c r="C381" s="648"/>
      <c r="D381" s="649"/>
      <c r="E381" s="649"/>
      <c r="F381" s="650"/>
      <c r="G381" s="355" t="s">
        <v>67</v>
      </c>
      <c r="H381" s="550"/>
      <c r="I381" s="728"/>
      <c r="J381" s="3"/>
    </row>
    <row r="382" spans="1:10" x14ac:dyDescent="0.15">
      <c r="A382" s="650"/>
      <c r="B382" s="602"/>
      <c r="C382" s="648"/>
      <c r="D382" s="649"/>
      <c r="E382" s="649"/>
      <c r="F382" s="650"/>
      <c r="G382" s="355" t="s">
        <v>1703</v>
      </c>
      <c r="H382" s="550"/>
      <c r="I382" s="728"/>
      <c r="J382" s="3"/>
    </row>
    <row r="383" spans="1:10" x14ac:dyDescent="0.15">
      <c r="A383" s="650"/>
      <c r="B383" s="602"/>
      <c r="C383" s="651"/>
      <c r="D383" s="652"/>
      <c r="E383" s="652"/>
      <c r="F383" s="653"/>
      <c r="G383" s="355" t="s">
        <v>26</v>
      </c>
      <c r="H383" s="550"/>
      <c r="I383" s="728"/>
      <c r="J383" s="3"/>
    </row>
    <row r="384" spans="1:10" ht="13.5" customHeight="1" x14ac:dyDescent="0.15">
      <c r="A384" s="650"/>
      <c r="B384" s="602"/>
      <c r="C384" s="633" t="s">
        <v>1938</v>
      </c>
      <c r="D384" s="646"/>
      <c r="E384" s="646"/>
      <c r="F384" s="647"/>
      <c r="G384" s="356" t="s">
        <v>23</v>
      </c>
      <c r="H384" s="550"/>
      <c r="I384" s="728"/>
      <c r="J384" s="3"/>
    </row>
    <row r="385" spans="1:10" x14ac:dyDescent="0.15">
      <c r="A385" s="650"/>
      <c r="B385" s="602"/>
      <c r="C385" s="648"/>
      <c r="D385" s="649"/>
      <c r="E385" s="649"/>
      <c r="F385" s="650"/>
      <c r="G385" s="356" t="s">
        <v>67</v>
      </c>
      <c r="H385" s="550"/>
      <c r="I385" s="728"/>
      <c r="J385" s="3"/>
    </row>
    <row r="386" spans="1:10" x14ac:dyDescent="0.15">
      <c r="A386" s="650"/>
      <c r="B386" s="602"/>
      <c r="C386" s="648"/>
      <c r="D386" s="649"/>
      <c r="E386" s="649"/>
      <c r="F386" s="650"/>
      <c r="G386" s="356" t="s">
        <v>1704</v>
      </c>
      <c r="H386" s="550"/>
      <c r="I386" s="728"/>
      <c r="J386" s="3"/>
    </row>
    <row r="387" spans="1:10" x14ac:dyDescent="0.15">
      <c r="A387" s="650"/>
      <c r="B387" s="602"/>
      <c r="C387" s="651"/>
      <c r="D387" s="652"/>
      <c r="E387" s="652"/>
      <c r="F387" s="653"/>
      <c r="G387" s="356" t="s">
        <v>26</v>
      </c>
      <c r="H387" s="550"/>
      <c r="I387" s="728"/>
      <c r="J387" s="3"/>
    </row>
    <row r="388" spans="1:10" ht="13.5" customHeight="1" x14ac:dyDescent="0.15">
      <c r="A388" s="650"/>
      <c r="B388" s="602"/>
      <c r="C388" s="633" t="s">
        <v>1939</v>
      </c>
      <c r="D388" s="646"/>
      <c r="E388" s="646"/>
      <c r="F388" s="647"/>
      <c r="G388" s="356" t="s">
        <v>23</v>
      </c>
      <c r="H388" s="550"/>
      <c r="I388" s="728"/>
      <c r="J388" s="3"/>
    </row>
    <row r="389" spans="1:10" x14ac:dyDescent="0.15">
      <c r="A389" s="650"/>
      <c r="B389" s="602"/>
      <c r="C389" s="648"/>
      <c r="D389" s="649"/>
      <c r="E389" s="649"/>
      <c r="F389" s="650"/>
      <c r="G389" s="356" t="s">
        <v>367</v>
      </c>
      <c r="H389" s="550"/>
      <c r="I389" s="728"/>
      <c r="J389" s="3"/>
    </row>
    <row r="390" spans="1:10" x14ac:dyDescent="0.15">
      <c r="A390" s="650"/>
      <c r="B390" s="587"/>
      <c r="C390" s="651"/>
      <c r="D390" s="652"/>
      <c r="E390" s="652"/>
      <c r="F390" s="653"/>
      <c r="G390" s="356" t="s">
        <v>26</v>
      </c>
      <c r="H390" s="550"/>
      <c r="I390" s="729"/>
      <c r="J390" s="3"/>
    </row>
    <row r="391" spans="1:10" x14ac:dyDescent="0.15">
      <c r="A391" s="294"/>
      <c r="B391" s="299"/>
      <c r="C391" s="709" t="s">
        <v>1705</v>
      </c>
      <c r="D391" s="709"/>
      <c r="E391" s="709"/>
      <c r="F391" s="709"/>
      <c r="G391" s="295" t="s">
        <v>38</v>
      </c>
      <c r="H391" s="298">
        <f>SUM(H380:H390)/3</f>
        <v>0</v>
      </c>
      <c r="I391" s="34"/>
      <c r="J391" s="3"/>
    </row>
    <row r="392" spans="1:10" ht="52" customHeight="1" x14ac:dyDescent="0.15">
      <c r="A392" s="520" t="s">
        <v>2212</v>
      </c>
      <c r="B392" s="619" t="s">
        <v>401</v>
      </c>
      <c r="C392" s="663" t="s">
        <v>2262</v>
      </c>
      <c r="D392" s="663"/>
      <c r="E392" s="663"/>
      <c r="F392" s="663"/>
      <c r="G392" s="356"/>
      <c r="H392" s="356"/>
      <c r="I392" s="29"/>
    </row>
    <row r="393" spans="1:10" x14ac:dyDescent="0.15">
      <c r="A393" s="520"/>
      <c r="B393" s="619"/>
      <c r="C393" s="654" t="s">
        <v>402</v>
      </c>
      <c r="D393" s="654"/>
      <c r="E393" s="654"/>
      <c r="F393" s="654"/>
      <c r="G393" s="356" t="s">
        <v>23</v>
      </c>
      <c r="H393" s="550"/>
      <c r="I393" s="551"/>
    </row>
    <row r="394" spans="1:10" ht="14.25" customHeight="1" x14ac:dyDescent="0.15">
      <c r="A394" s="520"/>
      <c r="B394" s="619"/>
      <c r="C394" s="654"/>
      <c r="D394" s="654"/>
      <c r="E394" s="654"/>
      <c r="F394" s="654"/>
      <c r="G394" s="355" t="s">
        <v>2113</v>
      </c>
      <c r="H394" s="550"/>
      <c r="I394" s="551"/>
    </row>
    <row r="395" spans="1:10" ht="14" x14ac:dyDescent="0.15">
      <c r="A395" s="520"/>
      <c r="B395" s="619"/>
      <c r="C395" s="654"/>
      <c r="D395" s="654"/>
      <c r="E395" s="654"/>
      <c r="F395" s="654"/>
      <c r="G395" s="586" t="s">
        <v>403</v>
      </c>
      <c r="H395" s="550"/>
      <c r="I395" s="551"/>
    </row>
    <row r="396" spans="1:10" ht="14" x14ac:dyDescent="0.15">
      <c r="A396" s="520"/>
      <c r="B396" s="619"/>
      <c r="C396" s="654"/>
      <c r="D396" s="654"/>
      <c r="E396" s="654"/>
      <c r="F396" s="654"/>
      <c r="G396" s="587"/>
      <c r="H396" s="550"/>
      <c r="I396" s="551"/>
    </row>
    <row r="397" spans="1:10" x14ac:dyDescent="0.15">
      <c r="A397" s="520"/>
      <c r="B397" s="619"/>
      <c r="C397" s="654"/>
      <c r="D397" s="654"/>
      <c r="E397" s="654"/>
      <c r="F397" s="654"/>
      <c r="G397" s="356" t="s">
        <v>26</v>
      </c>
      <c r="H397" s="550"/>
      <c r="I397" s="551"/>
    </row>
    <row r="398" spans="1:10" x14ac:dyDescent="0.15">
      <c r="A398" s="520"/>
      <c r="B398" s="619"/>
      <c r="C398" s="654" t="s">
        <v>404</v>
      </c>
      <c r="D398" s="654"/>
      <c r="E398" s="619" t="s">
        <v>405</v>
      </c>
      <c r="F398" s="619"/>
      <c r="G398" s="356" t="s">
        <v>23</v>
      </c>
      <c r="H398" s="550"/>
      <c r="I398" s="551"/>
    </row>
    <row r="399" spans="1:10" x14ac:dyDescent="0.15">
      <c r="A399" s="520"/>
      <c r="B399" s="619"/>
      <c r="C399" s="654"/>
      <c r="D399" s="654"/>
      <c r="E399" s="619" t="s">
        <v>406</v>
      </c>
      <c r="F399" s="619"/>
      <c r="G399" s="356" t="s">
        <v>79</v>
      </c>
      <c r="H399" s="550"/>
      <c r="I399" s="551"/>
    </row>
    <row r="400" spans="1:10" x14ac:dyDescent="0.15">
      <c r="A400" s="520"/>
      <c r="B400" s="619"/>
      <c r="C400" s="654"/>
      <c r="D400" s="654"/>
      <c r="E400" s="619" t="s">
        <v>407</v>
      </c>
      <c r="F400" s="619"/>
      <c r="G400" s="356" t="s">
        <v>48</v>
      </c>
      <c r="H400" s="550"/>
      <c r="I400" s="551"/>
    </row>
    <row r="401" spans="1:10" x14ac:dyDescent="0.15">
      <c r="A401" s="520"/>
      <c r="B401" s="619"/>
      <c r="C401" s="654"/>
      <c r="D401" s="654"/>
      <c r="E401" s="619" t="s">
        <v>408</v>
      </c>
      <c r="F401" s="619"/>
      <c r="G401" s="356" t="s">
        <v>29</v>
      </c>
      <c r="H401" s="550"/>
      <c r="I401" s="551"/>
    </row>
    <row r="402" spans="1:10" x14ac:dyDescent="0.15">
      <c r="A402" s="520"/>
      <c r="B402" s="619"/>
      <c r="C402" s="654"/>
      <c r="D402" s="654"/>
      <c r="E402" s="619" t="s">
        <v>409</v>
      </c>
      <c r="F402" s="619"/>
      <c r="G402" s="356" t="s">
        <v>51</v>
      </c>
      <c r="H402" s="550"/>
      <c r="I402" s="551"/>
    </row>
    <row r="403" spans="1:10" x14ac:dyDescent="0.15">
      <c r="A403" s="520"/>
      <c r="B403" s="619"/>
      <c r="C403" s="654" t="s">
        <v>410</v>
      </c>
      <c r="D403" s="654"/>
      <c r="E403" s="654"/>
      <c r="F403" s="654"/>
      <c r="G403" s="356" t="s">
        <v>365</v>
      </c>
      <c r="H403" s="550"/>
      <c r="I403" s="551"/>
    </row>
    <row r="404" spans="1:10" x14ac:dyDescent="0.15">
      <c r="A404" s="520"/>
      <c r="B404" s="619"/>
      <c r="C404" s="654"/>
      <c r="D404" s="654"/>
      <c r="E404" s="654"/>
      <c r="F404" s="654"/>
      <c r="G404" s="356" t="s">
        <v>67</v>
      </c>
      <c r="H404" s="550"/>
      <c r="I404" s="551"/>
    </row>
    <row r="405" spans="1:10" x14ac:dyDescent="0.15">
      <c r="A405" s="520"/>
      <c r="B405" s="619"/>
      <c r="C405" s="654"/>
      <c r="D405" s="654"/>
      <c r="E405" s="654"/>
      <c r="F405" s="654"/>
      <c r="G405" s="356" t="s">
        <v>26</v>
      </c>
      <c r="H405" s="550"/>
      <c r="I405" s="551"/>
    </row>
    <row r="406" spans="1:10" x14ac:dyDescent="0.15">
      <c r="A406" s="294"/>
      <c r="B406" s="299"/>
      <c r="C406" s="709" t="s">
        <v>411</v>
      </c>
      <c r="D406" s="709"/>
      <c r="E406" s="709"/>
      <c r="F406" s="709"/>
      <c r="G406" s="295" t="s">
        <v>38</v>
      </c>
      <c r="H406" s="298">
        <f>SUM(H393:H405)/3</f>
        <v>0</v>
      </c>
      <c r="I406" s="34"/>
      <c r="J406" s="3">
        <v>4</v>
      </c>
    </row>
    <row r="407" spans="1:10" ht="39" customHeight="1" x14ac:dyDescent="0.15">
      <c r="A407" s="520" t="s">
        <v>1688</v>
      </c>
      <c r="B407" s="619" t="s">
        <v>412</v>
      </c>
      <c r="C407" s="663" t="s">
        <v>413</v>
      </c>
      <c r="D407" s="663"/>
      <c r="E407" s="663"/>
      <c r="F407" s="663"/>
      <c r="G407" s="356"/>
      <c r="H407" s="356"/>
      <c r="I407" s="29"/>
    </row>
    <row r="408" spans="1:10" x14ac:dyDescent="0.15">
      <c r="A408" s="520"/>
      <c r="B408" s="619"/>
      <c r="C408" s="654" t="s">
        <v>1923</v>
      </c>
      <c r="D408" s="654"/>
      <c r="E408" s="619" t="s">
        <v>414</v>
      </c>
      <c r="F408" s="619"/>
      <c r="G408" s="356" t="s">
        <v>29</v>
      </c>
      <c r="H408" s="352"/>
      <c r="I408" s="353"/>
    </row>
    <row r="409" spans="1:10" x14ac:dyDescent="0.15">
      <c r="A409" s="520"/>
      <c r="B409" s="619"/>
      <c r="C409" s="654"/>
      <c r="D409" s="654"/>
      <c r="E409" s="619" t="s">
        <v>2005</v>
      </c>
      <c r="F409" s="619"/>
      <c r="G409" s="356" t="s">
        <v>29</v>
      </c>
      <c r="H409" s="352"/>
      <c r="I409" s="353"/>
    </row>
    <row r="410" spans="1:10" x14ac:dyDescent="0.15">
      <c r="A410" s="520"/>
      <c r="B410" s="619"/>
      <c r="C410" s="654"/>
      <c r="D410" s="654"/>
      <c r="E410" s="619" t="s">
        <v>415</v>
      </c>
      <c r="F410" s="619"/>
      <c r="G410" s="356" t="s">
        <v>29</v>
      </c>
      <c r="H410" s="352"/>
      <c r="I410" s="353"/>
    </row>
    <row r="411" spans="1:10" x14ac:dyDescent="0.15">
      <c r="A411" s="520"/>
      <c r="B411" s="619"/>
      <c r="C411" s="654"/>
      <c r="D411" s="654"/>
      <c r="E411" s="619" t="s">
        <v>416</v>
      </c>
      <c r="F411" s="619"/>
      <c r="G411" s="356" t="s">
        <v>116</v>
      </c>
      <c r="H411" s="352"/>
      <c r="I411" s="353"/>
    </row>
    <row r="412" spans="1:10" x14ac:dyDescent="0.15">
      <c r="A412" s="520"/>
      <c r="B412" s="619"/>
      <c r="C412" s="654" t="s">
        <v>1924</v>
      </c>
      <c r="D412" s="654"/>
      <c r="E412" s="654"/>
      <c r="F412" s="654"/>
      <c r="G412" s="356" t="s">
        <v>23</v>
      </c>
      <c r="H412" s="550"/>
      <c r="I412" s="551"/>
    </row>
    <row r="413" spans="1:10" x14ac:dyDescent="0.15">
      <c r="A413" s="520"/>
      <c r="B413" s="619"/>
      <c r="C413" s="654"/>
      <c r="D413" s="654"/>
      <c r="E413" s="654"/>
      <c r="F413" s="654"/>
      <c r="G413" s="356" t="s">
        <v>417</v>
      </c>
      <c r="H413" s="550"/>
      <c r="I413" s="551"/>
    </row>
    <row r="414" spans="1:10" x14ac:dyDescent="0.15">
      <c r="A414" s="520"/>
      <c r="B414" s="619"/>
      <c r="C414" s="654"/>
      <c r="D414" s="654"/>
      <c r="E414" s="654"/>
      <c r="F414" s="654"/>
      <c r="G414" s="356" t="s">
        <v>2182</v>
      </c>
      <c r="H414" s="550"/>
      <c r="I414" s="551"/>
    </row>
    <row r="415" spans="1:10" x14ac:dyDescent="0.15">
      <c r="A415" s="520"/>
      <c r="B415" s="619"/>
      <c r="C415" s="654"/>
      <c r="D415" s="654"/>
      <c r="E415" s="654"/>
      <c r="F415" s="654"/>
      <c r="G415" s="356" t="s">
        <v>26</v>
      </c>
      <c r="H415" s="550"/>
      <c r="I415" s="551"/>
    </row>
    <row r="416" spans="1:10" x14ac:dyDescent="0.15">
      <c r="A416" s="520"/>
      <c r="B416" s="619"/>
      <c r="C416" s="654" t="s">
        <v>418</v>
      </c>
      <c r="D416" s="654"/>
      <c r="E416" s="654"/>
      <c r="F416" s="654"/>
      <c r="G416" s="356" t="s">
        <v>23</v>
      </c>
      <c r="H416" s="550"/>
      <c r="I416" s="551"/>
    </row>
    <row r="417" spans="1:10" x14ac:dyDescent="0.15">
      <c r="A417" s="520"/>
      <c r="B417" s="619"/>
      <c r="C417" s="654"/>
      <c r="D417" s="654"/>
      <c r="E417" s="654"/>
      <c r="F417" s="654"/>
      <c r="G417" s="356" t="s">
        <v>419</v>
      </c>
      <c r="H417" s="550"/>
      <c r="I417" s="551"/>
    </row>
    <row r="418" spans="1:10" x14ac:dyDescent="0.15">
      <c r="A418" s="520"/>
      <c r="B418" s="619"/>
      <c r="C418" s="654"/>
      <c r="D418" s="654"/>
      <c r="E418" s="654"/>
      <c r="F418" s="654"/>
      <c r="G418" s="356" t="s">
        <v>26</v>
      </c>
      <c r="H418" s="550"/>
      <c r="I418" s="551"/>
    </row>
    <row r="419" spans="1:10" x14ac:dyDescent="0.15">
      <c r="A419" s="520"/>
      <c r="B419" s="619"/>
      <c r="C419" s="654" t="s">
        <v>420</v>
      </c>
      <c r="D419" s="654"/>
      <c r="E419" s="654"/>
      <c r="F419" s="654"/>
      <c r="G419" s="356" t="s">
        <v>23</v>
      </c>
      <c r="H419" s="550"/>
      <c r="I419" s="551"/>
    </row>
    <row r="420" spans="1:10" ht="15" customHeight="1" x14ac:dyDescent="0.15">
      <c r="A420" s="520"/>
      <c r="B420" s="619"/>
      <c r="C420" s="654"/>
      <c r="D420" s="654"/>
      <c r="E420" s="654"/>
      <c r="F420" s="654"/>
      <c r="G420" s="586" t="s">
        <v>421</v>
      </c>
      <c r="H420" s="550"/>
      <c r="I420" s="551"/>
    </row>
    <row r="421" spans="1:10" ht="14" x14ac:dyDescent="0.15">
      <c r="A421" s="520"/>
      <c r="B421" s="619"/>
      <c r="C421" s="654"/>
      <c r="D421" s="654"/>
      <c r="E421" s="654"/>
      <c r="F421" s="654"/>
      <c r="G421" s="587"/>
      <c r="H421" s="550"/>
      <c r="I421" s="551"/>
    </row>
    <row r="422" spans="1:10" x14ac:dyDescent="0.15">
      <c r="A422" s="520"/>
      <c r="B422" s="619"/>
      <c r="C422" s="654"/>
      <c r="D422" s="654"/>
      <c r="E422" s="654"/>
      <c r="F422" s="654"/>
      <c r="G422" s="356" t="s">
        <v>26</v>
      </c>
      <c r="H422" s="550"/>
      <c r="I422" s="551"/>
    </row>
    <row r="423" spans="1:10" x14ac:dyDescent="0.15">
      <c r="A423" s="520"/>
      <c r="B423" s="619"/>
      <c r="C423" s="654" t="s">
        <v>2006</v>
      </c>
      <c r="D423" s="654"/>
      <c r="E423" s="654"/>
      <c r="F423" s="654"/>
      <c r="G423" s="356" t="s">
        <v>23</v>
      </c>
      <c r="H423" s="550"/>
      <c r="I423" s="551"/>
    </row>
    <row r="424" spans="1:10" x14ac:dyDescent="0.15">
      <c r="A424" s="520"/>
      <c r="B424" s="619"/>
      <c r="C424" s="654"/>
      <c r="D424" s="654"/>
      <c r="E424" s="654"/>
      <c r="F424" s="654"/>
      <c r="G424" s="356" t="s">
        <v>2183</v>
      </c>
      <c r="H424" s="550"/>
      <c r="I424" s="551"/>
    </row>
    <row r="425" spans="1:10" x14ac:dyDescent="0.15">
      <c r="A425" s="520"/>
      <c r="B425" s="619"/>
      <c r="C425" s="654"/>
      <c r="D425" s="654"/>
      <c r="E425" s="654"/>
      <c r="F425" s="654"/>
      <c r="G425" s="356" t="s">
        <v>26</v>
      </c>
      <c r="H425" s="550"/>
      <c r="I425" s="551"/>
    </row>
    <row r="426" spans="1:10" x14ac:dyDescent="0.15">
      <c r="A426" s="294"/>
      <c r="B426" s="299"/>
      <c r="C426" s="709" t="s">
        <v>422</v>
      </c>
      <c r="D426" s="709"/>
      <c r="E426" s="709"/>
      <c r="F426" s="709"/>
      <c r="G426" s="295" t="s">
        <v>291</v>
      </c>
      <c r="H426" s="298">
        <f>SUM(H408:H425)/5</f>
        <v>0</v>
      </c>
      <c r="I426" s="34"/>
      <c r="J426" s="3">
        <v>4</v>
      </c>
    </row>
    <row r="427" spans="1:10" ht="35" customHeight="1" x14ac:dyDescent="0.15">
      <c r="A427" s="717" t="s">
        <v>230</v>
      </c>
      <c r="B427" s="718"/>
      <c r="C427" s="718"/>
      <c r="D427" s="718"/>
      <c r="E427" s="718"/>
      <c r="F427" s="718"/>
      <c r="G427" s="718"/>
      <c r="H427" s="79"/>
      <c r="I427" s="145"/>
    </row>
    <row r="428" spans="1:10" ht="52" customHeight="1" x14ac:dyDescent="0.15">
      <c r="A428" s="520" t="s">
        <v>1689</v>
      </c>
      <c r="B428" s="619" t="s">
        <v>423</v>
      </c>
      <c r="C428" s="663" t="s">
        <v>424</v>
      </c>
      <c r="D428" s="663"/>
      <c r="E428" s="663"/>
      <c r="F428" s="663"/>
      <c r="G428" s="356"/>
      <c r="H428" s="356"/>
      <c r="I428" s="29"/>
    </row>
    <row r="429" spans="1:10" x14ac:dyDescent="0.15">
      <c r="A429" s="520"/>
      <c r="B429" s="619"/>
      <c r="C429" s="654" t="s">
        <v>425</v>
      </c>
      <c r="D429" s="654"/>
      <c r="E429" s="619" t="s">
        <v>426</v>
      </c>
      <c r="F429" s="619"/>
      <c r="G429" s="356" t="s">
        <v>29</v>
      </c>
      <c r="H429" s="352"/>
      <c r="I429" s="353"/>
    </row>
    <row r="430" spans="1:10" x14ac:dyDescent="0.15">
      <c r="A430" s="520"/>
      <c r="B430" s="619"/>
      <c r="C430" s="654"/>
      <c r="D430" s="654"/>
      <c r="E430" s="619" t="s">
        <v>427</v>
      </c>
      <c r="F430" s="619"/>
      <c r="G430" s="356" t="s">
        <v>29</v>
      </c>
      <c r="H430" s="352"/>
      <c r="I430" s="353"/>
    </row>
    <row r="431" spans="1:10" x14ac:dyDescent="0.15">
      <c r="A431" s="520"/>
      <c r="B431" s="619"/>
      <c r="C431" s="654"/>
      <c r="D431" s="654"/>
      <c r="E431" s="619" t="s">
        <v>428</v>
      </c>
      <c r="F431" s="619"/>
      <c r="G431" s="356" t="s">
        <v>29</v>
      </c>
      <c r="H431" s="352"/>
      <c r="I431" s="353"/>
    </row>
    <row r="432" spans="1:10" x14ac:dyDescent="0.15">
      <c r="A432" s="520"/>
      <c r="B432" s="619"/>
      <c r="C432" s="654"/>
      <c r="D432" s="654"/>
      <c r="E432" s="619" t="s">
        <v>429</v>
      </c>
      <c r="F432" s="619"/>
      <c r="G432" s="356" t="s">
        <v>303</v>
      </c>
      <c r="H432" s="352"/>
      <c r="I432" s="353"/>
    </row>
    <row r="433" spans="1:11" x14ac:dyDescent="0.15">
      <c r="A433" s="520"/>
      <c r="B433" s="619"/>
      <c r="C433" s="654" t="s">
        <v>2007</v>
      </c>
      <c r="D433" s="654"/>
      <c r="E433" s="654"/>
      <c r="F433" s="654"/>
      <c r="G433" s="356" t="s">
        <v>23</v>
      </c>
      <c r="H433" s="550"/>
      <c r="I433" s="551"/>
    </row>
    <row r="434" spans="1:11" x14ac:dyDescent="0.15">
      <c r="A434" s="520"/>
      <c r="B434" s="619"/>
      <c r="C434" s="654"/>
      <c r="D434" s="654"/>
      <c r="E434" s="654"/>
      <c r="F434" s="654"/>
      <c r="G434" s="356" t="s">
        <v>430</v>
      </c>
      <c r="H434" s="550"/>
      <c r="I434" s="551"/>
    </row>
    <row r="435" spans="1:11" x14ac:dyDescent="0.15">
      <c r="A435" s="520"/>
      <c r="B435" s="619"/>
      <c r="C435" s="654"/>
      <c r="D435" s="654"/>
      <c r="E435" s="654"/>
      <c r="F435" s="654"/>
      <c r="G435" s="356" t="s">
        <v>26</v>
      </c>
      <c r="H435" s="550"/>
      <c r="I435" s="551"/>
    </row>
    <row r="436" spans="1:11" x14ac:dyDescent="0.15">
      <c r="A436" s="520"/>
      <c r="B436" s="619"/>
      <c r="C436" s="654" t="s">
        <v>431</v>
      </c>
      <c r="D436" s="654"/>
      <c r="E436" s="654"/>
      <c r="F436" s="654"/>
      <c r="G436" s="356" t="s">
        <v>23</v>
      </c>
      <c r="H436" s="550"/>
      <c r="I436" s="551"/>
    </row>
    <row r="437" spans="1:11" x14ac:dyDescent="0.15">
      <c r="A437" s="520"/>
      <c r="B437" s="619"/>
      <c r="C437" s="654"/>
      <c r="D437" s="654"/>
      <c r="E437" s="654"/>
      <c r="F437" s="654"/>
      <c r="G437" s="356" t="s">
        <v>432</v>
      </c>
      <c r="H437" s="550"/>
      <c r="I437" s="551"/>
    </row>
    <row r="438" spans="1:11" x14ac:dyDescent="0.15">
      <c r="A438" s="520"/>
      <c r="B438" s="619"/>
      <c r="C438" s="654"/>
      <c r="D438" s="654"/>
      <c r="E438" s="654"/>
      <c r="F438" s="654"/>
      <c r="G438" s="356" t="s">
        <v>26</v>
      </c>
      <c r="H438" s="550"/>
      <c r="I438" s="551"/>
    </row>
    <row r="439" spans="1:11" x14ac:dyDescent="0.15">
      <c r="A439" s="520"/>
      <c r="B439" s="619"/>
      <c r="C439" s="654" t="s">
        <v>2263</v>
      </c>
      <c r="D439" s="654"/>
      <c r="E439" s="654"/>
      <c r="F439" s="654"/>
      <c r="G439" s="356" t="s">
        <v>23</v>
      </c>
      <c r="H439" s="550"/>
      <c r="I439" s="551"/>
    </row>
    <row r="440" spans="1:11" x14ac:dyDescent="0.15">
      <c r="A440" s="520"/>
      <c r="B440" s="619"/>
      <c r="C440" s="654"/>
      <c r="D440" s="654"/>
      <c r="E440" s="654"/>
      <c r="F440" s="654"/>
      <c r="G440" s="356" t="s">
        <v>432</v>
      </c>
      <c r="H440" s="550"/>
      <c r="I440" s="551"/>
    </row>
    <row r="441" spans="1:11" x14ac:dyDescent="0.15">
      <c r="A441" s="520"/>
      <c r="B441" s="619"/>
      <c r="C441" s="654"/>
      <c r="D441" s="654"/>
      <c r="E441" s="654"/>
      <c r="F441" s="654"/>
      <c r="G441" s="356" t="s">
        <v>26</v>
      </c>
      <c r="H441" s="550"/>
      <c r="I441" s="551"/>
    </row>
    <row r="442" spans="1:11" x14ac:dyDescent="0.15">
      <c r="A442" s="520"/>
      <c r="B442" s="619"/>
      <c r="C442" s="719" t="s">
        <v>433</v>
      </c>
      <c r="D442" s="720"/>
      <c r="E442" s="619" t="s">
        <v>434</v>
      </c>
      <c r="F442" s="619"/>
      <c r="G442" s="356" t="s">
        <v>304</v>
      </c>
      <c r="H442" s="352"/>
      <c r="I442" s="551"/>
      <c r="K442" s="716"/>
    </row>
    <row r="443" spans="1:11" x14ac:dyDescent="0.15">
      <c r="A443" s="520"/>
      <c r="B443" s="619"/>
      <c r="C443" s="721"/>
      <c r="D443" s="722"/>
      <c r="E443" s="619" t="s">
        <v>435</v>
      </c>
      <c r="F443" s="619"/>
      <c r="G443" s="356" t="s">
        <v>304</v>
      </c>
      <c r="H443" s="352"/>
      <c r="I443" s="551"/>
      <c r="K443" s="716"/>
    </row>
    <row r="444" spans="1:11" x14ac:dyDescent="0.15">
      <c r="A444" s="520"/>
      <c r="B444" s="619"/>
      <c r="C444" s="723"/>
      <c r="D444" s="724"/>
      <c r="E444" s="619" t="s">
        <v>436</v>
      </c>
      <c r="F444" s="619"/>
      <c r="G444" s="356" t="s">
        <v>304</v>
      </c>
      <c r="H444" s="352"/>
      <c r="I444" s="551"/>
      <c r="K444" s="716"/>
    </row>
    <row r="445" spans="1:11" x14ac:dyDescent="0.15">
      <c r="A445" s="294"/>
      <c r="B445" s="299"/>
      <c r="C445" s="709" t="s">
        <v>437</v>
      </c>
      <c r="D445" s="709"/>
      <c r="E445" s="709"/>
      <c r="F445" s="709"/>
      <c r="G445" s="295" t="s">
        <v>72</v>
      </c>
      <c r="H445" s="298">
        <f>SUM(H429:H441)/4</f>
        <v>0</v>
      </c>
      <c r="I445" s="34"/>
      <c r="J445" s="3">
        <v>4</v>
      </c>
    </row>
    <row r="446" spans="1:11" ht="39" customHeight="1" x14ac:dyDescent="0.15">
      <c r="A446" s="520" t="s">
        <v>1690</v>
      </c>
      <c r="B446" s="619" t="s">
        <v>2009</v>
      </c>
      <c r="C446" s="663" t="s">
        <v>439</v>
      </c>
      <c r="D446" s="663"/>
      <c r="E446" s="663"/>
      <c r="F446" s="663"/>
      <c r="G446" s="356"/>
      <c r="H446" s="356"/>
      <c r="I446" s="29"/>
    </row>
    <row r="447" spans="1:11" x14ac:dyDescent="0.15">
      <c r="A447" s="520"/>
      <c r="B447" s="619"/>
      <c r="C447" s="654" t="s">
        <v>2008</v>
      </c>
      <c r="D447" s="654"/>
      <c r="E447" s="654"/>
      <c r="F447" s="654"/>
      <c r="G447" s="356" t="s">
        <v>23</v>
      </c>
      <c r="H447" s="550"/>
      <c r="I447" s="551"/>
      <c r="K447" s="716"/>
    </row>
    <row r="448" spans="1:11" x14ac:dyDescent="0.15">
      <c r="A448" s="520"/>
      <c r="B448" s="619"/>
      <c r="C448" s="654"/>
      <c r="D448" s="654"/>
      <c r="E448" s="654"/>
      <c r="F448" s="654"/>
      <c r="G448" s="356" t="s">
        <v>440</v>
      </c>
      <c r="H448" s="550"/>
      <c r="I448" s="551"/>
      <c r="K448" s="716"/>
    </row>
    <row r="449" spans="1:11" x14ac:dyDescent="0.15">
      <c r="A449" s="520"/>
      <c r="B449" s="619"/>
      <c r="C449" s="654"/>
      <c r="D449" s="654"/>
      <c r="E449" s="654"/>
      <c r="F449" s="654"/>
      <c r="G449" s="356" t="s">
        <v>441</v>
      </c>
      <c r="H449" s="550"/>
      <c r="I449" s="551"/>
      <c r="K449" s="716"/>
    </row>
    <row r="450" spans="1:11" x14ac:dyDescent="0.15">
      <c r="A450" s="520"/>
      <c r="B450" s="619"/>
      <c r="C450" s="654"/>
      <c r="D450" s="654"/>
      <c r="E450" s="654"/>
      <c r="F450" s="654"/>
      <c r="G450" s="356" t="s">
        <v>442</v>
      </c>
      <c r="H450" s="550"/>
      <c r="I450" s="551"/>
      <c r="K450" s="716"/>
    </row>
    <row r="451" spans="1:11" x14ac:dyDescent="0.15">
      <c r="A451" s="520"/>
      <c r="B451" s="619"/>
      <c r="C451" s="654"/>
      <c r="D451" s="654"/>
      <c r="E451" s="654"/>
      <c r="F451" s="654"/>
      <c r="G451" s="356" t="s">
        <v>26</v>
      </c>
      <c r="H451" s="550"/>
      <c r="I451" s="551"/>
      <c r="K451" s="716"/>
    </row>
    <row r="452" spans="1:11" x14ac:dyDescent="0.15">
      <c r="A452" s="520"/>
      <c r="B452" s="619"/>
      <c r="C452" s="654" t="s">
        <v>443</v>
      </c>
      <c r="D452" s="654"/>
      <c r="E452" s="654"/>
      <c r="F452" s="654"/>
      <c r="G452" s="356" t="s">
        <v>23</v>
      </c>
      <c r="H452" s="550"/>
      <c r="I452" s="551"/>
    </row>
    <row r="453" spans="1:11" x14ac:dyDescent="0.15">
      <c r="A453" s="520"/>
      <c r="B453" s="619"/>
      <c r="C453" s="654"/>
      <c r="D453" s="654"/>
      <c r="E453" s="654"/>
      <c r="F453" s="654"/>
      <c r="G453" s="356" t="s">
        <v>444</v>
      </c>
      <c r="H453" s="550"/>
      <c r="I453" s="551"/>
    </row>
    <row r="454" spans="1:11" ht="16.25" customHeight="1" x14ac:dyDescent="0.15">
      <c r="A454" s="520"/>
      <c r="B454" s="619"/>
      <c r="C454" s="654"/>
      <c r="D454" s="654"/>
      <c r="E454" s="654"/>
      <c r="F454" s="654"/>
      <c r="G454" s="356" t="s">
        <v>26</v>
      </c>
      <c r="H454" s="550"/>
      <c r="I454" s="551"/>
    </row>
    <row r="455" spans="1:11" ht="16.25" customHeight="1" x14ac:dyDescent="0.15">
      <c r="A455" s="520"/>
      <c r="B455" s="619"/>
      <c r="C455" s="633" t="s">
        <v>1706</v>
      </c>
      <c r="D455" s="646"/>
      <c r="E455" s="646"/>
      <c r="F455" s="647"/>
      <c r="G455" s="356" t="s">
        <v>23</v>
      </c>
      <c r="H455" s="588"/>
      <c r="I455" s="596"/>
    </row>
    <row r="456" spans="1:11" ht="41.75" customHeight="1" x14ac:dyDescent="0.15">
      <c r="A456" s="520"/>
      <c r="B456" s="619"/>
      <c r="C456" s="648"/>
      <c r="D456" s="649"/>
      <c r="E456" s="649"/>
      <c r="F456" s="650"/>
      <c r="G456" s="356" t="s">
        <v>1707</v>
      </c>
      <c r="H456" s="589"/>
      <c r="I456" s="597"/>
    </row>
    <row r="457" spans="1:11" ht="28.25" customHeight="1" x14ac:dyDescent="0.15">
      <c r="A457" s="520"/>
      <c r="B457" s="619"/>
      <c r="C457" s="648"/>
      <c r="D457" s="649"/>
      <c r="E457" s="649"/>
      <c r="F457" s="650"/>
      <c r="G457" s="356" t="s">
        <v>2049</v>
      </c>
      <c r="H457" s="589"/>
      <c r="I457" s="597"/>
    </row>
    <row r="458" spans="1:11" ht="16.25" customHeight="1" x14ac:dyDescent="0.15">
      <c r="A458" s="520"/>
      <c r="B458" s="619"/>
      <c r="C458" s="651"/>
      <c r="D458" s="652"/>
      <c r="E458" s="652"/>
      <c r="F458" s="653"/>
      <c r="G458" s="356" t="s">
        <v>26</v>
      </c>
      <c r="H458" s="590"/>
      <c r="I458" s="598"/>
    </row>
    <row r="459" spans="1:11" x14ac:dyDescent="0.15">
      <c r="A459" s="520"/>
      <c r="B459" s="619"/>
      <c r="C459" s="654" t="s">
        <v>1708</v>
      </c>
      <c r="D459" s="654"/>
      <c r="E459" s="654"/>
      <c r="F459" s="654"/>
      <c r="G459" s="356" t="s">
        <v>23</v>
      </c>
      <c r="H459" s="550"/>
      <c r="I459" s="551"/>
    </row>
    <row r="460" spans="1:11" x14ac:dyDescent="0.15">
      <c r="A460" s="520"/>
      <c r="B460" s="619"/>
      <c r="C460" s="654"/>
      <c r="D460" s="654"/>
      <c r="E460" s="654"/>
      <c r="F460" s="654"/>
      <c r="G460" s="356" t="s">
        <v>445</v>
      </c>
      <c r="H460" s="550"/>
      <c r="I460" s="551"/>
    </row>
    <row r="461" spans="1:11" x14ac:dyDescent="0.15">
      <c r="A461" s="520"/>
      <c r="B461" s="619"/>
      <c r="C461" s="654"/>
      <c r="D461" s="654"/>
      <c r="E461" s="654"/>
      <c r="F461" s="654"/>
      <c r="G461" s="356" t="s">
        <v>446</v>
      </c>
      <c r="H461" s="550"/>
      <c r="I461" s="551"/>
    </row>
    <row r="462" spans="1:11" x14ac:dyDescent="0.15">
      <c r="A462" s="520"/>
      <c r="B462" s="619"/>
      <c r="C462" s="654"/>
      <c r="D462" s="654"/>
      <c r="E462" s="654"/>
      <c r="F462" s="654"/>
      <c r="G462" s="356" t="s">
        <v>26</v>
      </c>
      <c r="H462" s="550"/>
      <c r="I462" s="551"/>
    </row>
    <row r="463" spans="1:11" x14ac:dyDescent="0.15">
      <c r="A463" s="520"/>
      <c r="B463" s="619"/>
      <c r="C463" s="654" t="s">
        <v>1709</v>
      </c>
      <c r="D463" s="654"/>
      <c r="E463" s="654"/>
      <c r="F463" s="654"/>
      <c r="G463" s="356" t="s">
        <v>23</v>
      </c>
      <c r="H463" s="550"/>
      <c r="I463" s="551"/>
    </row>
    <row r="464" spans="1:11" x14ac:dyDescent="0.15">
      <c r="A464" s="520"/>
      <c r="B464" s="619"/>
      <c r="C464" s="654"/>
      <c r="D464" s="654"/>
      <c r="E464" s="654"/>
      <c r="F464" s="654"/>
      <c r="G464" s="356" t="s">
        <v>226</v>
      </c>
      <c r="H464" s="550"/>
      <c r="I464" s="551"/>
    </row>
    <row r="465" spans="1:11" x14ac:dyDescent="0.15">
      <c r="A465" s="520"/>
      <c r="B465" s="619"/>
      <c r="C465" s="654"/>
      <c r="D465" s="654"/>
      <c r="E465" s="654"/>
      <c r="F465" s="654"/>
      <c r="G465" s="356" t="s">
        <v>26</v>
      </c>
      <c r="H465" s="550"/>
      <c r="I465" s="551"/>
    </row>
    <row r="466" spans="1:11" x14ac:dyDescent="0.15">
      <c r="A466" s="294"/>
      <c r="B466" s="299"/>
      <c r="C466" s="709" t="s">
        <v>190</v>
      </c>
      <c r="D466" s="709"/>
      <c r="E466" s="709"/>
      <c r="F466" s="709"/>
      <c r="G466" s="295" t="s">
        <v>291</v>
      </c>
      <c r="H466" s="298">
        <f>SUM(H447:H465)/5</f>
        <v>0</v>
      </c>
      <c r="I466" s="34"/>
      <c r="J466" s="3">
        <v>4</v>
      </c>
    </row>
    <row r="467" spans="1:11" ht="39" customHeight="1" x14ac:dyDescent="0.15">
      <c r="A467" s="599" t="s">
        <v>1691</v>
      </c>
      <c r="B467" s="586" t="s">
        <v>447</v>
      </c>
      <c r="C467" s="713" t="s">
        <v>448</v>
      </c>
      <c r="D467" s="714"/>
      <c r="E467" s="714"/>
      <c r="F467" s="715"/>
      <c r="G467" s="367"/>
      <c r="H467" s="368"/>
      <c r="I467" s="146"/>
    </row>
    <row r="468" spans="1:11" x14ac:dyDescent="0.15">
      <c r="A468" s="600"/>
      <c r="B468" s="602"/>
      <c r="C468" s="654" t="s">
        <v>449</v>
      </c>
      <c r="D468" s="654"/>
      <c r="E468" s="654"/>
      <c r="F468" s="654"/>
      <c r="G468" s="356" t="s">
        <v>23</v>
      </c>
      <c r="H468" s="550"/>
      <c r="I468" s="551"/>
      <c r="K468" s="22"/>
    </row>
    <row r="469" spans="1:11" x14ac:dyDescent="0.15">
      <c r="A469" s="600"/>
      <c r="B469" s="602"/>
      <c r="C469" s="654"/>
      <c r="D469" s="654"/>
      <c r="E469" s="654"/>
      <c r="F469" s="654"/>
      <c r="G469" s="356" t="s">
        <v>450</v>
      </c>
      <c r="H469" s="550"/>
      <c r="I469" s="551"/>
      <c r="K469" s="22"/>
    </row>
    <row r="470" spans="1:11" x14ac:dyDescent="0.15">
      <c r="A470" s="600"/>
      <c r="B470" s="602"/>
      <c r="C470" s="654"/>
      <c r="D470" s="654"/>
      <c r="E470" s="654"/>
      <c r="F470" s="654"/>
      <c r="G470" s="356" t="s">
        <v>451</v>
      </c>
      <c r="H470" s="550"/>
      <c r="I470" s="551"/>
      <c r="K470" s="22"/>
    </row>
    <row r="471" spans="1:11" x14ac:dyDescent="0.15">
      <c r="A471" s="600"/>
      <c r="B471" s="602"/>
      <c r="C471" s="654"/>
      <c r="D471" s="654"/>
      <c r="E471" s="654"/>
      <c r="F471" s="654"/>
      <c r="G471" s="356" t="s">
        <v>26</v>
      </c>
      <c r="H471" s="550"/>
      <c r="I471" s="551"/>
      <c r="K471" s="22"/>
    </row>
    <row r="472" spans="1:11" x14ac:dyDescent="0.15">
      <c r="A472" s="600"/>
      <c r="B472" s="602"/>
      <c r="C472" s="654" t="s">
        <v>452</v>
      </c>
      <c r="D472" s="654"/>
      <c r="E472" s="654"/>
      <c r="F472" s="654"/>
      <c r="G472" s="356" t="s">
        <v>23</v>
      </c>
      <c r="H472" s="550"/>
      <c r="I472" s="551"/>
    </row>
    <row r="473" spans="1:11" x14ac:dyDescent="0.15">
      <c r="A473" s="600"/>
      <c r="B473" s="602"/>
      <c r="C473" s="654"/>
      <c r="D473" s="654"/>
      <c r="E473" s="654"/>
      <c r="F473" s="654"/>
      <c r="G473" s="356" t="s">
        <v>453</v>
      </c>
      <c r="H473" s="550"/>
      <c r="I473" s="551"/>
    </row>
    <row r="474" spans="1:11" x14ac:dyDescent="0.15">
      <c r="A474" s="600"/>
      <c r="B474" s="602"/>
      <c r="C474" s="654"/>
      <c r="D474" s="654"/>
      <c r="E474" s="654"/>
      <c r="F474" s="654"/>
      <c r="G474" s="356" t="s">
        <v>26</v>
      </c>
      <c r="H474" s="550"/>
      <c r="I474" s="551"/>
    </row>
    <row r="475" spans="1:11" x14ac:dyDescent="0.15">
      <c r="A475" s="600"/>
      <c r="B475" s="602"/>
      <c r="C475" s="654" t="s">
        <v>454</v>
      </c>
      <c r="D475" s="654"/>
      <c r="E475" s="654"/>
      <c r="F475" s="654"/>
      <c r="G475" s="356" t="s">
        <v>455</v>
      </c>
      <c r="H475" s="550"/>
      <c r="I475" s="551"/>
    </row>
    <row r="476" spans="1:11" x14ac:dyDescent="0.15">
      <c r="A476" s="600"/>
      <c r="B476" s="602"/>
      <c r="C476" s="654"/>
      <c r="D476" s="654"/>
      <c r="E476" s="654"/>
      <c r="F476" s="654"/>
      <c r="G476" s="356" t="s">
        <v>456</v>
      </c>
      <c r="H476" s="550"/>
      <c r="I476" s="551"/>
    </row>
    <row r="477" spans="1:11" x14ac:dyDescent="0.15">
      <c r="A477" s="600"/>
      <c r="B477" s="602"/>
      <c r="C477" s="654"/>
      <c r="D477" s="654"/>
      <c r="E477" s="654"/>
      <c r="F477" s="654"/>
      <c r="G477" s="356" t="s">
        <v>457</v>
      </c>
      <c r="H477" s="550"/>
      <c r="I477" s="551"/>
    </row>
    <row r="478" spans="1:11" x14ac:dyDescent="0.15">
      <c r="A478" s="600"/>
      <c r="B478" s="602"/>
      <c r="C478" s="654"/>
      <c r="D478" s="654"/>
      <c r="E478" s="654"/>
      <c r="F478" s="654"/>
      <c r="G478" s="356" t="s">
        <v>458</v>
      </c>
      <c r="H478" s="550"/>
      <c r="I478" s="551"/>
    </row>
    <row r="479" spans="1:11" x14ac:dyDescent="0.15">
      <c r="A479" s="600"/>
      <c r="B479" s="602"/>
      <c r="C479" s="654"/>
      <c r="D479" s="654"/>
      <c r="E479" s="654"/>
      <c r="F479" s="654"/>
      <c r="G479" s="356" t="s">
        <v>459</v>
      </c>
      <c r="H479" s="550"/>
      <c r="I479" s="551"/>
    </row>
    <row r="480" spans="1:11" x14ac:dyDescent="0.15">
      <c r="A480" s="600"/>
      <c r="B480" s="602"/>
      <c r="C480" s="654" t="s">
        <v>460</v>
      </c>
      <c r="D480" s="654"/>
      <c r="E480" s="654"/>
      <c r="F480" s="654"/>
      <c r="G480" s="356" t="s">
        <v>455</v>
      </c>
      <c r="H480" s="550"/>
      <c r="I480" s="551"/>
    </row>
    <row r="481" spans="1:11" x14ac:dyDescent="0.15">
      <c r="A481" s="600"/>
      <c r="B481" s="602"/>
      <c r="C481" s="654"/>
      <c r="D481" s="654"/>
      <c r="E481" s="654"/>
      <c r="F481" s="654"/>
      <c r="G481" s="356" t="s">
        <v>456</v>
      </c>
      <c r="H481" s="550"/>
      <c r="I481" s="551"/>
    </row>
    <row r="482" spans="1:11" x14ac:dyDescent="0.15">
      <c r="A482" s="600"/>
      <c r="B482" s="602"/>
      <c r="C482" s="654"/>
      <c r="D482" s="654"/>
      <c r="E482" s="654"/>
      <c r="F482" s="654"/>
      <c r="G482" s="356" t="s">
        <v>457</v>
      </c>
      <c r="H482" s="550"/>
      <c r="I482" s="551"/>
    </row>
    <row r="483" spans="1:11" x14ac:dyDescent="0.15">
      <c r="A483" s="600"/>
      <c r="B483" s="602"/>
      <c r="C483" s="654"/>
      <c r="D483" s="654"/>
      <c r="E483" s="654"/>
      <c r="F483" s="654"/>
      <c r="G483" s="356" t="s">
        <v>458</v>
      </c>
      <c r="H483" s="550"/>
      <c r="I483" s="551"/>
    </row>
    <row r="484" spans="1:11" x14ac:dyDescent="0.15">
      <c r="A484" s="601"/>
      <c r="B484" s="587"/>
      <c r="C484" s="654"/>
      <c r="D484" s="654"/>
      <c r="E484" s="654"/>
      <c r="F484" s="654"/>
      <c r="G484" s="356" t="s">
        <v>459</v>
      </c>
      <c r="H484" s="550"/>
      <c r="I484" s="551"/>
    </row>
    <row r="485" spans="1:11" x14ac:dyDescent="0.15">
      <c r="A485" s="294"/>
      <c r="B485" s="299"/>
      <c r="C485" s="709" t="s">
        <v>209</v>
      </c>
      <c r="D485" s="709"/>
      <c r="E485" s="709"/>
      <c r="F485" s="709"/>
      <c r="G485" s="295" t="s">
        <v>72</v>
      </c>
      <c r="H485" s="298">
        <f>SUM(H468:H484)/4</f>
        <v>0</v>
      </c>
      <c r="I485" s="34"/>
      <c r="J485" s="3">
        <v>4</v>
      </c>
    </row>
    <row r="486" spans="1:11" ht="39" customHeight="1" x14ac:dyDescent="0.15">
      <c r="A486" s="599" t="s">
        <v>1692</v>
      </c>
      <c r="B486" s="586" t="s">
        <v>2264</v>
      </c>
      <c r="C486" s="713" t="s">
        <v>1710</v>
      </c>
      <c r="D486" s="714"/>
      <c r="E486" s="714"/>
      <c r="F486" s="715"/>
      <c r="G486" s="367"/>
      <c r="H486" s="368"/>
      <c r="I486" s="146"/>
    </row>
    <row r="487" spans="1:11" x14ac:dyDescent="0.15">
      <c r="A487" s="600"/>
      <c r="B487" s="602"/>
      <c r="C487" s="654" t="s">
        <v>1711</v>
      </c>
      <c r="D487" s="654"/>
      <c r="E487" s="654"/>
      <c r="F487" s="654"/>
      <c r="G487" s="356" t="s">
        <v>23</v>
      </c>
      <c r="H487" s="550"/>
      <c r="I487" s="551"/>
      <c r="K487" s="716"/>
    </row>
    <row r="488" spans="1:11" x14ac:dyDescent="0.15">
      <c r="A488" s="600"/>
      <c r="B488" s="602"/>
      <c r="C488" s="654"/>
      <c r="D488" s="654"/>
      <c r="E488" s="654"/>
      <c r="F488" s="654"/>
      <c r="G488" s="356" t="s">
        <v>461</v>
      </c>
      <c r="H488" s="550"/>
      <c r="I488" s="551"/>
      <c r="K488" s="716"/>
    </row>
    <row r="489" spans="1:11" x14ac:dyDescent="0.15">
      <c r="A489" s="600"/>
      <c r="B489" s="602"/>
      <c r="C489" s="654"/>
      <c r="D489" s="654"/>
      <c r="E489" s="654"/>
      <c r="F489" s="654"/>
      <c r="G489" s="356" t="s">
        <v>26</v>
      </c>
      <c r="H489" s="550"/>
      <c r="I489" s="551"/>
      <c r="K489" s="716"/>
    </row>
    <row r="490" spans="1:11" x14ac:dyDescent="0.15">
      <c r="A490" s="600"/>
      <c r="B490" s="602"/>
      <c r="C490" s="654" t="s">
        <v>1712</v>
      </c>
      <c r="D490" s="654"/>
      <c r="E490" s="654"/>
      <c r="F490" s="654"/>
      <c r="G490" s="356" t="s">
        <v>365</v>
      </c>
      <c r="H490" s="550"/>
      <c r="I490" s="551"/>
    </row>
    <row r="491" spans="1:11" x14ac:dyDescent="0.15">
      <c r="A491" s="600"/>
      <c r="B491" s="602"/>
      <c r="C491" s="654"/>
      <c r="D491" s="654"/>
      <c r="E491" s="654"/>
      <c r="F491" s="654"/>
      <c r="G491" s="356" t="s">
        <v>462</v>
      </c>
      <c r="H491" s="550"/>
      <c r="I491" s="551"/>
    </row>
    <row r="492" spans="1:11" x14ac:dyDescent="0.15">
      <c r="A492" s="600"/>
      <c r="B492" s="602"/>
      <c r="C492" s="654"/>
      <c r="D492" s="654"/>
      <c r="E492" s="654"/>
      <c r="F492" s="654"/>
      <c r="G492" s="356" t="s">
        <v>226</v>
      </c>
      <c r="H492" s="550"/>
      <c r="I492" s="551"/>
    </row>
    <row r="493" spans="1:11" x14ac:dyDescent="0.15">
      <c r="A493" s="600"/>
      <c r="B493" s="602"/>
      <c r="C493" s="654"/>
      <c r="D493" s="654"/>
      <c r="E493" s="654"/>
      <c r="F493" s="654"/>
      <c r="G493" s="356" t="s">
        <v>26</v>
      </c>
      <c r="H493" s="550"/>
      <c r="I493" s="551"/>
    </row>
    <row r="494" spans="1:11" x14ac:dyDescent="0.15">
      <c r="A494" s="600"/>
      <c r="B494" s="602"/>
      <c r="C494" s="654" t="s">
        <v>1713</v>
      </c>
      <c r="D494" s="654"/>
      <c r="E494" s="654"/>
      <c r="F494" s="654"/>
      <c r="G494" s="356" t="s">
        <v>23</v>
      </c>
      <c r="H494" s="550"/>
      <c r="I494" s="551"/>
      <c r="K494" s="22"/>
    </row>
    <row r="495" spans="1:11" x14ac:dyDescent="0.15">
      <c r="A495" s="600"/>
      <c r="B495" s="602"/>
      <c r="C495" s="654"/>
      <c r="D495" s="654"/>
      <c r="E495" s="654"/>
      <c r="F495" s="654"/>
      <c r="G495" s="356" t="s">
        <v>463</v>
      </c>
      <c r="H495" s="550"/>
      <c r="I495" s="551"/>
      <c r="K495" s="22"/>
    </row>
    <row r="496" spans="1:11" x14ac:dyDescent="0.15">
      <c r="A496" s="600"/>
      <c r="B496" s="602"/>
      <c r="C496" s="654"/>
      <c r="D496" s="654"/>
      <c r="E496" s="654"/>
      <c r="F496" s="654"/>
      <c r="G496" s="356" t="s">
        <v>2050</v>
      </c>
      <c r="H496" s="550"/>
      <c r="I496" s="551"/>
      <c r="K496" s="22"/>
    </row>
    <row r="497" spans="1:11" x14ac:dyDescent="0.15">
      <c r="A497" s="600"/>
      <c r="B497" s="602"/>
      <c r="C497" s="654"/>
      <c r="D497" s="654"/>
      <c r="E497" s="654"/>
      <c r="F497" s="654"/>
      <c r="G497" s="356" t="s">
        <v>464</v>
      </c>
      <c r="H497" s="550"/>
      <c r="I497" s="551"/>
      <c r="K497" s="22"/>
    </row>
    <row r="498" spans="1:11" x14ac:dyDescent="0.15">
      <c r="A498" s="601"/>
      <c r="B498" s="587"/>
      <c r="C498" s="654"/>
      <c r="D498" s="654"/>
      <c r="E498" s="654"/>
      <c r="F498" s="654"/>
      <c r="G498" s="356" t="s">
        <v>26</v>
      </c>
      <c r="H498" s="550"/>
      <c r="I498" s="551"/>
      <c r="K498" s="22"/>
    </row>
    <row r="499" spans="1:11" x14ac:dyDescent="0.15">
      <c r="A499" s="294"/>
      <c r="B499" s="299"/>
      <c r="C499" s="709" t="s">
        <v>195</v>
      </c>
      <c r="D499" s="709"/>
      <c r="E499" s="709"/>
      <c r="F499" s="709"/>
      <c r="G499" s="295" t="s">
        <v>38</v>
      </c>
      <c r="H499" s="298">
        <f>SUM(H487:H498)/3</f>
        <v>0</v>
      </c>
      <c r="I499" s="34"/>
      <c r="J499" s="3">
        <v>4</v>
      </c>
    </row>
    <row r="500" spans="1:11" ht="33" customHeight="1" x14ac:dyDescent="0.15">
      <c r="A500" s="520" t="s">
        <v>1693</v>
      </c>
      <c r="B500" s="619" t="s">
        <v>465</v>
      </c>
      <c r="C500" s="663" t="s">
        <v>466</v>
      </c>
      <c r="D500" s="663"/>
      <c r="E500" s="663"/>
      <c r="F500" s="663"/>
      <c r="G500" s="356"/>
      <c r="H500" s="356"/>
      <c r="I500" s="29"/>
    </row>
    <row r="501" spans="1:11" x14ac:dyDescent="0.15">
      <c r="A501" s="520"/>
      <c r="B501" s="619"/>
      <c r="C501" s="654" t="s">
        <v>467</v>
      </c>
      <c r="D501" s="654"/>
      <c r="E501" s="654"/>
      <c r="F501" s="654"/>
      <c r="G501" s="356" t="s">
        <v>23</v>
      </c>
      <c r="H501" s="550"/>
      <c r="I501" s="551"/>
    </row>
    <row r="502" spans="1:11" x14ac:dyDescent="0.15">
      <c r="A502" s="520"/>
      <c r="B502" s="619"/>
      <c r="C502" s="654"/>
      <c r="D502" s="654"/>
      <c r="E502" s="654"/>
      <c r="F502" s="654"/>
      <c r="G502" s="356" t="s">
        <v>2051</v>
      </c>
      <c r="H502" s="550"/>
      <c r="I502" s="551"/>
    </row>
    <row r="503" spans="1:11" x14ac:dyDescent="0.15">
      <c r="A503" s="520"/>
      <c r="B503" s="619"/>
      <c r="C503" s="654"/>
      <c r="D503" s="654"/>
      <c r="E503" s="654"/>
      <c r="F503" s="654"/>
      <c r="G503" s="356" t="s">
        <v>222</v>
      </c>
      <c r="H503" s="550"/>
      <c r="I503" s="551"/>
    </row>
    <row r="504" spans="1:11" x14ac:dyDescent="0.15">
      <c r="A504" s="520"/>
      <c r="B504" s="619"/>
      <c r="C504" s="654"/>
      <c r="D504" s="654"/>
      <c r="E504" s="654"/>
      <c r="F504" s="654"/>
      <c r="G504" s="356" t="s">
        <v>26</v>
      </c>
      <c r="H504" s="550"/>
      <c r="I504" s="551"/>
    </row>
    <row r="505" spans="1:11" x14ac:dyDescent="0.15">
      <c r="A505" s="520"/>
      <c r="B505" s="619"/>
      <c r="C505" s="654" t="s">
        <v>468</v>
      </c>
      <c r="D505" s="654"/>
      <c r="E505" s="654"/>
      <c r="F505" s="654"/>
      <c r="G505" s="356" t="s">
        <v>23</v>
      </c>
      <c r="H505" s="550"/>
      <c r="I505" s="551"/>
    </row>
    <row r="506" spans="1:11" x14ac:dyDescent="0.15">
      <c r="A506" s="520"/>
      <c r="B506" s="619"/>
      <c r="C506" s="654"/>
      <c r="D506" s="654"/>
      <c r="E506" s="654"/>
      <c r="F506" s="654"/>
      <c r="G506" s="356" t="s">
        <v>224</v>
      </c>
      <c r="H506" s="550"/>
      <c r="I506" s="551"/>
    </row>
    <row r="507" spans="1:11" x14ac:dyDescent="0.15">
      <c r="A507" s="520"/>
      <c r="B507" s="619"/>
      <c r="C507" s="654"/>
      <c r="D507" s="654"/>
      <c r="E507" s="654"/>
      <c r="F507" s="654"/>
      <c r="G507" s="356" t="s">
        <v>26</v>
      </c>
      <c r="H507" s="550"/>
      <c r="I507" s="551"/>
    </row>
    <row r="508" spans="1:11" x14ac:dyDescent="0.15">
      <c r="A508" s="520"/>
      <c r="B508" s="619"/>
      <c r="C508" s="654" t="s">
        <v>469</v>
      </c>
      <c r="D508" s="654"/>
      <c r="E508" s="654"/>
      <c r="F508" s="654"/>
      <c r="G508" s="356" t="s">
        <v>23</v>
      </c>
      <c r="H508" s="550"/>
      <c r="I508" s="551"/>
    </row>
    <row r="509" spans="1:11" x14ac:dyDescent="0.15">
      <c r="A509" s="520"/>
      <c r="B509" s="619"/>
      <c r="C509" s="654"/>
      <c r="D509" s="654"/>
      <c r="E509" s="654"/>
      <c r="F509" s="654"/>
      <c r="G509" s="356" t="s">
        <v>222</v>
      </c>
      <c r="H509" s="550"/>
      <c r="I509" s="551"/>
    </row>
    <row r="510" spans="1:11" x14ac:dyDescent="0.15">
      <c r="A510" s="520"/>
      <c r="B510" s="619"/>
      <c r="C510" s="654"/>
      <c r="D510" s="654"/>
      <c r="E510" s="654"/>
      <c r="F510" s="654"/>
      <c r="G510" s="356" t="s">
        <v>26</v>
      </c>
      <c r="H510" s="550"/>
      <c r="I510" s="551"/>
    </row>
    <row r="511" spans="1:11" x14ac:dyDescent="0.15">
      <c r="A511" s="520"/>
      <c r="B511" s="619"/>
      <c r="C511" s="654" t="s">
        <v>470</v>
      </c>
      <c r="D511" s="654"/>
      <c r="E511" s="654"/>
      <c r="F511" s="654"/>
      <c r="G511" s="356" t="s">
        <v>23</v>
      </c>
      <c r="H511" s="550"/>
      <c r="I511" s="551"/>
    </row>
    <row r="512" spans="1:11" x14ac:dyDescent="0.15">
      <c r="A512" s="520"/>
      <c r="B512" s="619"/>
      <c r="C512" s="654"/>
      <c r="D512" s="654"/>
      <c r="E512" s="654"/>
      <c r="F512" s="654"/>
      <c r="G512" s="356" t="s">
        <v>222</v>
      </c>
      <c r="H512" s="550"/>
      <c r="I512" s="551"/>
    </row>
    <row r="513" spans="1:10" x14ac:dyDescent="0.15">
      <c r="A513" s="520"/>
      <c r="B513" s="619"/>
      <c r="C513" s="654"/>
      <c r="D513" s="654"/>
      <c r="E513" s="654"/>
      <c r="F513" s="654"/>
      <c r="G513" s="356" t="s">
        <v>26</v>
      </c>
      <c r="H513" s="550"/>
      <c r="I513" s="551"/>
    </row>
    <row r="514" spans="1:10" x14ac:dyDescent="0.15">
      <c r="A514" s="294"/>
      <c r="B514" s="299"/>
      <c r="C514" s="709" t="s">
        <v>471</v>
      </c>
      <c r="D514" s="709"/>
      <c r="E514" s="709"/>
      <c r="F514" s="709"/>
      <c r="G514" s="295" t="s">
        <v>72</v>
      </c>
      <c r="H514" s="298">
        <f>SUM(H501:H513)/4</f>
        <v>0</v>
      </c>
      <c r="I514" s="34"/>
      <c r="J514" s="3">
        <v>4</v>
      </c>
    </row>
    <row r="515" spans="1:10" ht="39" customHeight="1" x14ac:dyDescent="0.15">
      <c r="A515" s="599" t="s">
        <v>1694</v>
      </c>
      <c r="B515" s="586" t="s">
        <v>2010</v>
      </c>
      <c r="C515" s="713" t="s">
        <v>472</v>
      </c>
      <c r="D515" s="714"/>
      <c r="E515" s="714"/>
      <c r="F515" s="715"/>
      <c r="G515" s="367"/>
      <c r="H515" s="368"/>
      <c r="I515" s="146"/>
    </row>
    <row r="516" spans="1:10" x14ac:dyDescent="0.15">
      <c r="A516" s="600"/>
      <c r="B516" s="602"/>
      <c r="C516" s="654" t="s">
        <v>473</v>
      </c>
      <c r="D516" s="654"/>
      <c r="E516" s="654"/>
      <c r="F516" s="654"/>
      <c r="G516" s="356" t="s">
        <v>23</v>
      </c>
      <c r="H516" s="550"/>
      <c r="I516" s="551"/>
    </row>
    <row r="517" spans="1:10" x14ac:dyDescent="0.15">
      <c r="A517" s="600"/>
      <c r="B517" s="602"/>
      <c r="C517" s="654"/>
      <c r="D517" s="654"/>
      <c r="E517" s="654"/>
      <c r="F517" s="654"/>
      <c r="G517" s="356" t="s">
        <v>474</v>
      </c>
      <c r="H517" s="550"/>
      <c r="I517" s="551"/>
    </row>
    <row r="518" spans="1:10" x14ac:dyDescent="0.15">
      <c r="A518" s="600"/>
      <c r="B518" s="602"/>
      <c r="C518" s="654"/>
      <c r="D518" s="654"/>
      <c r="E518" s="654"/>
      <c r="F518" s="654"/>
      <c r="G518" s="356" t="s">
        <v>26</v>
      </c>
      <c r="H518" s="550"/>
      <c r="I518" s="551"/>
    </row>
    <row r="519" spans="1:10" x14ac:dyDescent="0.15">
      <c r="A519" s="600"/>
      <c r="B519" s="602"/>
      <c r="C519" s="654" t="s">
        <v>475</v>
      </c>
      <c r="D519" s="654"/>
      <c r="E519" s="654"/>
      <c r="F519" s="654"/>
      <c r="G519" s="356" t="s">
        <v>23</v>
      </c>
      <c r="H519" s="550"/>
      <c r="I519" s="551"/>
    </row>
    <row r="520" spans="1:10" x14ac:dyDescent="0.15">
      <c r="A520" s="600"/>
      <c r="B520" s="602"/>
      <c r="C520" s="654"/>
      <c r="D520" s="654"/>
      <c r="E520" s="654"/>
      <c r="F520" s="654"/>
      <c r="G520" s="356" t="s">
        <v>222</v>
      </c>
      <c r="H520" s="550"/>
      <c r="I520" s="551"/>
    </row>
    <row r="521" spans="1:10" x14ac:dyDescent="0.15">
      <c r="A521" s="600"/>
      <c r="B521" s="602"/>
      <c r="C521" s="654"/>
      <c r="D521" s="654"/>
      <c r="E521" s="654"/>
      <c r="F521" s="654"/>
      <c r="G521" s="356" t="s">
        <v>26</v>
      </c>
      <c r="H521" s="550"/>
      <c r="I521" s="551"/>
    </row>
    <row r="522" spans="1:10" x14ac:dyDescent="0.15">
      <c r="A522" s="600"/>
      <c r="B522" s="602"/>
      <c r="C522" s="654" t="s">
        <v>2011</v>
      </c>
      <c r="D522" s="654"/>
      <c r="E522" s="654"/>
      <c r="F522" s="654"/>
      <c r="G522" s="356" t="s">
        <v>23</v>
      </c>
      <c r="H522" s="550"/>
      <c r="I522" s="551"/>
    </row>
    <row r="523" spans="1:10" x14ac:dyDescent="0.15">
      <c r="A523" s="600"/>
      <c r="B523" s="602"/>
      <c r="C523" s="654"/>
      <c r="D523" s="654"/>
      <c r="E523" s="654"/>
      <c r="F523" s="654"/>
      <c r="G523" s="356" t="s">
        <v>358</v>
      </c>
      <c r="H523" s="550"/>
      <c r="I523" s="551"/>
    </row>
    <row r="524" spans="1:10" x14ac:dyDescent="0.15">
      <c r="A524" s="600"/>
      <c r="B524" s="602"/>
      <c r="C524" s="654"/>
      <c r="D524" s="654"/>
      <c r="E524" s="654"/>
      <c r="F524" s="654"/>
      <c r="G524" s="356" t="s">
        <v>226</v>
      </c>
      <c r="H524" s="550"/>
      <c r="I524" s="551"/>
    </row>
    <row r="525" spans="1:10" x14ac:dyDescent="0.15">
      <c r="A525" s="601"/>
      <c r="B525" s="587"/>
      <c r="C525" s="654"/>
      <c r="D525" s="654"/>
      <c r="E525" s="654"/>
      <c r="F525" s="654"/>
      <c r="G525" s="356" t="s">
        <v>26</v>
      </c>
      <c r="H525" s="550"/>
      <c r="I525" s="551"/>
    </row>
    <row r="526" spans="1:10" x14ac:dyDescent="0.15">
      <c r="A526" s="294"/>
      <c r="B526" s="299"/>
      <c r="C526" s="709" t="s">
        <v>476</v>
      </c>
      <c r="D526" s="709"/>
      <c r="E526" s="709"/>
      <c r="F526" s="709"/>
      <c r="G526" s="295" t="s">
        <v>38</v>
      </c>
      <c r="H526" s="298">
        <f>SUM(H516:H525)/3</f>
        <v>0</v>
      </c>
      <c r="I526" s="34"/>
      <c r="J526" s="3">
        <v>4</v>
      </c>
    </row>
    <row r="527" spans="1:10" ht="39" customHeight="1" x14ac:dyDescent="0.15">
      <c r="A527" s="520" t="s">
        <v>2493</v>
      </c>
      <c r="B527" s="619" t="s">
        <v>477</v>
      </c>
      <c r="C527" s="663" t="s">
        <v>478</v>
      </c>
      <c r="D527" s="663"/>
      <c r="E527" s="663"/>
      <c r="F527" s="663"/>
      <c r="G527" s="356"/>
      <c r="H527" s="356"/>
      <c r="I527" s="29"/>
    </row>
    <row r="528" spans="1:10" x14ac:dyDescent="0.15">
      <c r="A528" s="520"/>
      <c r="B528" s="619"/>
      <c r="C528" s="654" t="s">
        <v>479</v>
      </c>
      <c r="D528" s="619" t="s">
        <v>480</v>
      </c>
      <c r="E528" s="619"/>
      <c r="F528" s="619"/>
      <c r="G528" s="356" t="s">
        <v>29</v>
      </c>
      <c r="H528" s="352"/>
      <c r="I528" s="353"/>
    </row>
    <row r="529" spans="1:10" x14ac:dyDescent="0.15">
      <c r="A529" s="520"/>
      <c r="B529" s="619"/>
      <c r="C529" s="654"/>
      <c r="D529" s="619" t="s">
        <v>481</v>
      </c>
      <c r="E529" s="619"/>
      <c r="F529" s="619"/>
      <c r="G529" s="356" t="s">
        <v>29</v>
      </c>
      <c r="H529" s="352"/>
      <c r="I529" s="353"/>
    </row>
    <row r="530" spans="1:10" x14ac:dyDescent="0.15">
      <c r="A530" s="520"/>
      <c r="B530" s="619"/>
      <c r="C530" s="654"/>
      <c r="D530" s="619" t="s">
        <v>482</v>
      </c>
      <c r="E530" s="619"/>
      <c r="F530" s="619"/>
      <c r="G530" s="356" t="s">
        <v>29</v>
      </c>
      <c r="H530" s="352"/>
      <c r="I530" s="353"/>
    </row>
    <row r="531" spans="1:10" x14ac:dyDescent="0.15">
      <c r="A531" s="520"/>
      <c r="B531" s="619"/>
      <c r="C531" s="654"/>
      <c r="D531" s="619" t="s">
        <v>483</v>
      </c>
      <c r="E531" s="619"/>
      <c r="F531" s="619"/>
      <c r="G531" s="356" t="s">
        <v>265</v>
      </c>
      <c r="H531" s="352"/>
      <c r="I531" s="353"/>
    </row>
    <row r="532" spans="1:10" x14ac:dyDescent="0.15">
      <c r="A532" s="520"/>
      <c r="B532" s="619"/>
      <c r="C532" s="654" t="s">
        <v>484</v>
      </c>
      <c r="D532" s="654"/>
      <c r="E532" s="654"/>
      <c r="F532" s="654"/>
      <c r="G532" s="356" t="s">
        <v>23</v>
      </c>
      <c r="H532" s="550"/>
      <c r="I532" s="551"/>
    </row>
    <row r="533" spans="1:10" x14ac:dyDescent="0.15">
      <c r="A533" s="520"/>
      <c r="B533" s="619"/>
      <c r="C533" s="654"/>
      <c r="D533" s="654"/>
      <c r="E533" s="654"/>
      <c r="F533" s="654"/>
      <c r="G533" s="356" t="s">
        <v>222</v>
      </c>
      <c r="H533" s="550"/>
      <c r="I533" s="551"/>
    </row>
    <row r="534" spans="1:10" x14ac:dyDescent="0.15">
      <c r="A534" s="520"/>
      <c r="B534" s="619"/>
      <c r="C534" s="654"/>
      <c r="D534" s="654"/>
      <c r="E534" s="654"/>
      <c r="F534" s="654"/>
      <c r="G534" s="356" t="s">
        <v>26</v>
      </c>
      <c r="H534" s="550"/>
      <c r="I534" s="551"/>
    </row>
    <row r="535" spans="1:10" x14ac:dyDescent="0.15">
      <c r="A535" s="520"/>
      <c r="B535" s="619"/>
      <c r="C535" s="654" t="s">
        <v>485</v>
      </c>
      <c r="D535" s="654"/>
      <c r="E535" s="654"/>
      <c r="F535" s="654"/>
      <c r="G535" s="356" t="s">
        <v>486</v>
      </c>
      <c r="H535" s="550"/>
      <c r="I535" s="551"/>
    </row>
    <row r="536" spans="1:10" x14ac:dyDescent="0.15">
      <c r="A536" s="520"/>
      <c r="B536" s="619"/>
      <c r="C536" s="654"/>
      <c r="D536" s="654"/>
      <c r="E536" s="654"/>
      <c r="F536" s="654"/>
      <c r="G536" s="356" t="s">
        <v>487</v>
      </c>
      <c r="H536" s="550"/>
      <c r="I536" s="551"/>
    </row>
    <row r="537" spans="1:10" x14ac:dyDescent="0.15">
      <c r="A537" s="520"/>
      <c r="B537" s="619"/>
      <c r="C537" s="654"/>
      <c r="D537" s="654"/>
      <c r="E537" s="654"/>
      <c r="F537" s="654"/>
      <c r="G537" s="356" t="s">
        <v>226</v>
      </c>
      <c r="H537" s="550"/>
      <c r="I537" s="551"/>
    </row>
    <row r="538" spans="1:10" x14ac:dyDescent="0.15">
      <c r="A538" s="520"/>
      <c r="B538" s="619"/>
      <c r="C538" s="654"/>
      <c r="D538" s="654"/>
      <c r="E538" s="654"/>
      <c r="F538" s="654"/>
      <c r="G538" s="356" t="s">
        <v>26</v>
      </c>
      <c r="H538" s="550"/>
      <c r="I538" s="551"/>
    </row>
    <row r="539" spans="1:10" x14ac:dyDescent="0.15">
      <c r="A539" s="520"/>
      <c r="B539" s="619"/>
      <c r="C539" s="654" t="s">
        <v>488</v>
      </c>
      <c r="D539" s="654"/>
      <c r="E539" s="654"/>
      <c r="F539" s="654"/>
      <c r="G539" s="356" t="s">
        <v>489</v>
      </c>
      <c r="H539" s="550"/>
      <c r="I539" s="551"/>
    </row>
    <row r="540" spans="1:10" x14ac:dyDescent="0.15">
      <c r="A540" s="520"/>
      <c r="B540" s="619"/>
      <c r="C540" s="654"/>
      <c r="D540" s="654"/>
      <c r="E540" s="654"/>
      <c r="F540" s="654"/>
      <c r="G540" s="356" t="s">
        <v>490</v>
      </c>
      <c r="H540" s="550"/>
      <c r="I540" s="551"/>
    </row>
    <row r="541" spans="1:10" x14ac:dyDescent="0.15">
      <c r="A541" s="520"/>
      <c r="B541" s="619"/>
      <c r="C541" s="654"/>
      <c r="D541" s="654"/>
      <c r="E541" s="654"/>
      <c r="F541" s="654"/>
      <c r="G541" s="356" t="s">
        <v>2012</v>
      </c>
      <c r="H541" s="550"/>
      <c r="I541" s="551"/>
    </row>
    <row r="542" spans="1:10" x14ac:dyDescent="0.15">
      <c r="A542" s="520"/>
      <c r="B542" s="619"/>
      <c r="C542" s="654"/>
      <c r="D542" s="654"/>
      <c r="E542" s="654"/>
      <c r="F542" s="654"/>
      <c r="G542" s="356" t="s">
        <v>1714</v>
      </c>
      <c r="H542" s="550"/>
      <c r="I542" s="551"/>
    </row>
    <row r="543" spans="1:10" x14ac:dyDescent="0.15">
      <c r="A543" s="520"/>
      <c r="B543" s="619"/>
      <c r="C543" s="654"/>
      <c r="D543" s="654"/>
      <c r="E543" s="654"/>
      <c r="F543" s="654"/>
      <c r="G543" s="356" t="s">
        <v>26</v>
      </c>
      <c r="H543" s="550"/>
      <c r="I543" s="551"/>
    </row>
    <row r="544" spans="1:10" x14ac:dyDescent="0.15">
      <c r="A544" s="294"/>
      <c r="B544" s="299"/>
      <c r="C544" s="709" t="s">
        <v>492</v>
      </c>
      <c r="D544" s="709"/>
      <c r="E544" s="709"/>
      <c r="F544" s="709"/>
      <c r="G544" s="295" t="s">
        <v>72</v>
      </c>
      <c r="H544" s="298">
        <f>SUM(H528:H543)/4</f>
        <v>0</v>
      </c>
      <c r="I544" s="34"/>
      <c r="J544" s="3">
        <v>4</v>
      </c>
    </row>
    <row r="545" spans="1:9" ht="15" customHeight="1" thickBot="1" x14ac:dyDescent="0.25">
      <c r="A545" s="710" t="s">
        <v>493</v>
      </c>
      <c r="B545" s="711"/>
      <c r="C545" s="711"/>
      <c r="D545" s="711"/>
      <c r="E545" s="712"/>
      <c r="I545" s="42"/>
    </row>
    <row r="546" spans="1:9" ht="72.75" customHeight="1" thickBot="1" x14ac:dyDescent="0.25">
      <c r="A546" s="300"/>
      <c r="B546" s="301" t="s">
        <v>18</v>
      </c>
      <c r="C546" s="302" t="s">
        <v>97</v>
      </c>
      <c r="D546" s="302" t="s">
        <v>148</v>
      </c>
      <c r="E546" s="303" t="s">
        <v>230</v>
      </c>
      <c r="I546" s="42"/>
    </row>
    <row r="547" spans="1:9" ht="15" customHeight="1" x14ac:dyDescent="0.2">
      <c r="A547" s="82" t="s">
        <v>494</v>
      </c>
      <c r="B547" s="304">
        <f>$H$27</f>
        <v>0</v>
      </c>
      <c r="C547" s="305"/>
      <c r="D547" s="305"/>
      <c r="E547" s="306"/>
      <c r="I547" s="42"/>
    </row>
    <row r="548" spans="1:9" ht="15" customHeight="1" x14ac:dyDescent="0.2">
      <c r="A548" s="83" t="s">
        <v>232</v>
      </c>
      <c r="B548" s="307">
        <f>$H$42</f>
        <v>0</v>
      </c>
      <c r="C548" s="308"/>
      <c r="D548" s="308"/>
      <c r="E548" s="309"/>
      <c r="I548" s="42"/>
    </row>
    <row r="549" spans="1:9" ht="15" customHeight="1" x14ac:dyDescent="0.2">
      <c r="A549" s="83" t="s">
        <v>495</v>
      </c>
      <c r="B549" s="307">
        <f>$H$55</f>
        <v>0</v>
      </c>
      <c r="C549" s="308"/>
      <c r="D549" s="308"/>
      <c r="E549" s="309"/>
      <c r="I549" s="42"/>
    </row>
    <row r="550" spans="1:9" ht="30" customHeight="1" x14ac:dyDescent="0.2">
      <c r="A550" s="83" t="s">
        <v>496</v>
      </c>
      <c r="B550" s="307">
        <f>$H$69</f>
        <v>0</v>
      </c>
      <c r="C550" s="308"/>
      <c r="D550" s="308"/>
      <c r="E550" s="309"/>
      <c r="I550" s="42"/>
    </row>
    <row r="551" spans="1:9" ht="15" customHeight="1" x14ac:dyDescent="0.2">
      <c r="A551" s="83" t="s">
        <v>235</v>
      </c>
      <c r="B551" s="307">
        <f>$H$90</f>
        <v>0</v>
      </c>
      <c r="C551" s="308"/>
      <c r="D551" s="308"/>
      <c r="E551" s="309"/>
      <c r="I551" s="42"/>
    </row>
    <row r="552" spans="1:9" ht="27" customHeight="1" x14ac:dyDescent="0.2">
      <c r="A552" s="83" t="s">
        <v>236</v>
      </c>
      <c r="B552" s="307">
        <f>$H$111</f>
        <v>0</v>
      </c>
      <c r="C552" s="308"/>
      <c r="D552" s="308"/>
      <c r="E552" s="309"/>
      <c r="I552" s="42"/>
    </row>
    <row r="553" spans="1:9" ht="15" customHeight="1" x14ac:dyDescent="0.2">
      <c r="A553" s="310" t="s">
        <v>237</v>
      </c>
      <c r="B553" s="311"/>
      <c r="C553" s="312">
        <f>$H$131</f>
        <v>0</v>
      </c>
      <c r="D553" s="311"/>
      <c r="E553" s="313"/>
      <c r="I553" s="42"/>
    </row>
    <row r="554" spans="1:9" ht="15" customHeight="1" x14ac:dyDescent="0.2">
      <c r="A554" s="310" t="s">
        <v>238</v>
      </c>
      <c r="B554" s="311"/>
      <c r="C554" s="312">
        <f>$H$155</f>
        <v>0</v>
      </c>
      <c r="D554" s="311"/>
      <c r="E554" s="313"/>
      <c r="I554" s="42"/>
    </row>
    <row r="555" spans="1:9" ht="15" customHeight="1" x14ac:dyDescent="0.2">
      <c r="A555" s="310" t="s">
        <v>239</v>
      </c>
      <c r="B555" s="311"/>
      <c r="C555" s="312">
        <f>$H$177</f>
        <v>0</v>
      </c>
      <c r="D555" s="311"/>
      <c r="E555" s="313"/>
      <c r="I555" s="42"/>
    </row>
    <row r="556" spans="1:9" ht="15" customHeight="1" x14ac:dyDescent="0.2">
      <c r="A556" s="310" t="s">
        <v>240</v>
      </c>
      <c r="B556" s="311"/>
      <c r="C556" s="312">
        <f>$H$199</f>
        <v>0</v>
      </c>
      <c r="D556" s="311"/>
      <c r="E556" s="313"/>
      <c r="I556" s="42"/>
    </row>
    <row r="557" spans="1:9" ht="15" customHeight="1" x14ac:dyDescent="0.2">
      <c r="A557" s="310" t="s">
        <v>241</v>
      </c>
      <c r="B557" s="311"/>
      <c r="C557" s="312">
        <f>$H$217</f>
        <v>0</v>
      </c>
      <c r="D557" s="311"/>
      <c r="E557" s="313"/>
      <c r="I557" s="42"/>
    </row>
    <row r="558" spans="1:9" ht="15" customHeight="1" x14ac:dyDescent="0.2">
      <c r="A558" s="314" t="s">
        <v>497</v>
      </c>
      <c r="B558" s="315"/>
      <c r="C558" s="315"/>
      <c r="D558" s="316">
        <f>$H$240</f>
        <v>0</v>
      </c>
      <c r="E558" s="317"/>
      <c r="I558" s="42"/>
    </row>
    <row r="559" spans="1:9" ht="15" customHeight="1" x14ac:dyDescent="0.2">
      <c r="A559" s="314" t="s">
        <v>1558</v>
      </c>
      <c r="B559" s="315"/>
      <c r="C559" s="315"/>
      <c r="D559" s="316">
        <f>H253</f>
        <v>0</v>
      </c>
      <c r="E559" s="317"/>
      <c r="I559" s="42"/>
    </row>
    <row r="560" spans="1:9" ht="15" customHeight="1" x14ac:dyDescent="0.2">
      <c r="A560" s="314" t="s">
        <v>498</v>
      </c>
      <c r="B560" s="315"/>
      <c r="C560" s="315"/>
      <c r="D560" s="316">
        <f>$H$278</f>
        <v>0</v>
      </c>
      <c r="E560" s="317"/>
      <c r="I560" s="42"/>
    </row>
    <row r="561" spans="1:9" ht="15" customHeight="1" x14ac:dyDescent="0.2">
      <c r="A561" s="314" t="s">
        <v>2197</v>
      </c>
      <c r="B561" s="315"/>
      <c r="C561" s="315"/>
      <c r="D561" s="316">
        <f>$H$301</f>
        <v>0</v>
      </c>
      <c r="E561" s="317"/>
      <c r="I561" s="42"/>
    </row>
    <row r="562" spans="1:9" ht="15" customHeight="1" x14ac:dyDescent="0.2">
      <c r="A562" s="314" t="s">
        <v>499</v>
      </c>
      <c r="B562" s="315"/>
      <c r="C562" s="315"/>
      <c r="D562" s="316">
        <f>$H$320</f>
        <v>0</v>
      </c>
      <c r="E562" s="317"/>
      <c r="I562" s="42"/>
    </row>
    <row r="563" spans="1:9" ht="15" customHeight="1" x14ac:dyDescent="0.2">
      <c r="A563" s="314" t="s">
        <v>500</v>
      </c>
      <c r="B563" s="315"/>
      <c r="C563" s="315"/>
      <c r="D563" s="316">
        <f>$H$332</f>
        <v>0</v>
      </c>
      <c r="E563" s="317"/>
      <c r="I563" s="42"/>
    </row>
    <row r="564" spans="1:9" ht="15" customHeight="1" x14ac:dyDescent="0.2">
      <c r="A564" s="314" t="s">
        <v>501</v>
      </c>
      <c r="B564" s="315"/>
      <c r="C564" s="315"/>
      <c r="D564" s="316">
        <f>$H$346</f>
        <v>0</v>
      </c>
      <c r="E564" s="317"/>
      <c r="I564" s="42"/>
    </row>
    <row r="565" spans="1:9" ht="15" customHeight="1" x14ac:dyDescent="0.2">
      <c r="A565" s="314" t="s">
        <v>502</v>
      </c>
      <c r="B565" s="315"/>
      <c r="C565" s="315"/>
      <c r="D565" s="316">
        <f>$H$364</f>
        <v>0</v>
      </c>
      <c r="E565" s="317"/>
      <c r="I565" s="42"/>
    </row>
    <row r="566" spans="1:9" ht="15" customHeight="1" x14ac:dyDescent="0.2">
      <c r="A566" s="314" t="s">
        <v>503</v>
      </c>
      <c r="B566" s="315"/>
      <c r="C566" s="315"/>
      <c r="D566" s="316">
        <f>$H$379</f>
        <v>0</v>
      </c>
      <c r="E566" s="317"/>
      <c r="I566" s="42"/>
    </row>
    <row r="567" spans="1:9" ht="15" customHeight="1" x14ac:dyDescent="0.2">
      <c r="A567" s="314" t="s">
        <v>1715</v>
      </c>
      <c r="B567" s="315"/>
      <c r="C567" s="315"/>
      <c r="D567" s="316">
        <f>+H391</f>
        <v>0</v>
      </c>
      <c r="E567" s="317"/>
      <c r="I567" s="42"/>
    </row>
    <row r="568" spans="1:9" x14ac:dyDescent="0.2">
      <c r="A568" s="314" t="s">
        <v>2213</v>
      </c>
      <c r="B568" s="315"/>
      <c r="C568" s="315"/>
      <c r="D568" s="316">
        <f>$H$406</f>
        <v>0</v>
      </c>
      <c r="E568" s="317"/>
      <c r="I568" s="42"/>
    </row>
    <row r="569" spans="1:9" x14ac:dyDescent="0.2">
      <c r="A569" s="314" t="s">
        <v>504</v>
      </c>
      <c r="B569" s="315"/>
      <c r="C569" s="315"/>
      <c r="D569" s="316">
        <f>$H$426</f>
        <v>0</v>
      </c>
      <c r="E569" s="317"/>
      <c r="I569" s="42"/>
    </row>
    <row r="570" spans="1:9" x14ac:dyDescent="0.2">
      <c r="A570" s="318" t="s">
        <v>505</v>
      </c>
      <c r="B570" s="319"/>
      <c r="C570" s="319"/>
      <c r="D570" s="320"/>
      <c r="E570" s="84">
        <f>$H$445</f>
        <v>0</v>
      </c>
      <c r="I570" s="42"/>
    </row>
    <row r="571" spans="1:9" x14ac:dyDescent="0.2">
      <c r="A571" s="318" t="s">
        <v>245</v>
      </c>
      <c r="B571" s="319"/>
      <c r="C571" s="319"/>
      <c r="D571" s="320"/>
      <c r="E571" s="84">
        <f>$H$466</f>
        <v>0</v>
      </c>
      <c r="I571" s="42"/>
    </row>
    <row r="572" spans="1:9" x14ac:dyDescent="0.2">
      <c r="A572" s="318" t="s">
        <v>247</v>
      </c>
      <c r="B572" s="319"/>
      <c r="C572" s="319"/>
      <c r="D572" s="319"/>
      <c r="E572" s="84">
        <f>$H$485</f>
        <v>0</v>
      </c>
      <c r="I572" s="42"/>
    </row>
    <row r="573" spans="1:9" x14ac:dyDescent="0.2">
      <c r="A573" s="318" t="s">
        <v>246</v>
      </c>
      <c r="B573" s="319"/>
      <c r="C573" s="319"/>
      <c r="D573" s="319"/>
      <c r="E573" s="84">
        <f>$H$499</f>
        <v>0</v>
      </c>
      <c r="I573" s="42"/>
    </row>
    <row r="574" spans="1:9" x14ac:dyDescent="0.2">
      <c r="A574" s="318" t="s">
        <v>506</v>
      </c>
      <c r="B574" s="319"/>
      <c r="C574" s="319"/>
      <c r="D574" s="319"/>
      <c r="E574" s="84">
        <f>$H$514</f>
        <v>0</v>
      </c>
      <c r="I574" s="42"/>
    </row>
    <row r="575" spans="1:9" x14ac:dyDescent="0.2">
      <c r="A575" s="318" t="s">
        <v>507</v>
      </c>
      <c r="B575" s="319"/>
      <c r="C575" s="319"/>
      <c r="D575" s="319"/>
      <c r="E575" s="84">
        <f>$H$526</f>
        <v>0</v>
      </c>
      <c r="I575" s="42"/>
    </row>
    <row r="576" spans="1:9" ht="16" thickBot="1" x14ac:dyDescent="0.25">
      <c r="A576" s="321" t="s">
        <v>508</v>
      </c>
      <c r="B576" s="322"/>
      <c r="C576" s="322"/>
      <c r="D576" s="322"/>
      <c r="E576" s="85">
        <f>$H$544</f>
        <v>0</v>
      </c>
      <c r="F576" s="323"/>
      <c r="G576" s="296"/>
      <c r="H576" s="296"/>
      <c r="I576" s="74"/>
    </row>
    <row r="581" spans="6:6" x14ac:dyDescent="0.2">
      <c r="F581" s="5"/>
    </row>
  </sheetData>
  <sheetProtection algorithmName="SHA-512" hashValue="X3gHAvu3MEfnshXwhnAo+zdiYHviHOuFPBsqYNEpTmIPB2hjeufHBPwuaTn97e3Lre+r5aMRFod6JPDBprAGJQ==" saltValue="LYcZGNPG7NKxUy//Bh6I7Q==" spinCount="100000" sheet="1" selectLockedCells="1"/>
  <mergeCells count="564">
    <mergeCell ref="A1:I4"/>
    <mergeCell ref="A5:A6"/>
    <mergeCell ref="B5:B6"/>
    <mergeCell ref="C5:F6"/>
    <mergeCell ref="G5:G6"/>
    <mergeCell ref="H5:H6"/>
    <mergeCell ref="H14:H17"/>
    <mergeCell ref="I14:I17"/>
    <mergeCell ref="C18:C22"/>
    <mergeCell ref="D18:F18"/>
    <mergeCell ref="D19:F19"/>
    <mergeCell ref="D20:F20"/>
    <mergeCell ref="D21:F21"/>
    <mergeCell ref="D22:F22"/>
    <mergeCell ref="A7:G9"/>
    <mergeCell ref="H7:H9"/>
    <mergeCell ref="I7:I9"/>
    <mergeCell ref="A10:A26"/>
    <mergeCell ref="B10:B26"/>
    <mergeCell ref="C10:F13"/>
    <mergeCell ref="G10:G13"/>
    <mergeCell ref="H10:H13"/>
    <mergeCell ref="I10:I13"/>
    <mergeCell ref="C14:F17"/>
    <mergeCell ref="C23:F26"/>
    <mergeCell ref="H23:H26"/>
    <mergeCell ref="I23:I26"/>
    <mergeCell ref="C27:F27"/>
    <mergeCell ref="A28:A41"/>
    <mergeCell ref="B28:B41"/>
    <mergeCell ref="C28:F30"/>
    <mergeCell ref="G28:G30"/>
    <mergeCell ref="H28:H30"/>
    <mergeCell ref="I28:I30"/>
    <mergeCell ref="I38:I41"/>
    <mergeCell ref="D39:F39"/>
    <mergeCell ref="D40:F40"/>
    <mergeCell ref="D41:F41"/>
    <mergeCell ref="C31:F33"/>
    <mergeCell ref="H31:H33"/>
    <mergeCell ref="C34:C37"/>
    <mergeCell ref="D34:F34"/>
    <mergeCell ref="D35:F35"/>
    <mergeCell ref="D36:F36"/>
    <mergeCell ref="D37:F37"/>
    <mergeCell ref="C42:F42"/>
    <mergeCell ref="A43:A54"/>
    <mergeCell ref="B43:B54"/>
    <mergeCell ref="C43:F45"/>
    <mergeCell ref="G43:G45"/>
    <mergeCell ref="H43:H45"/>
    <mergeCell ref="G53:G54"/>
    <mergeCell ref="H53:H54"/>
    <mergeCell ref="C38:C41"/>
    <mergeCell ref="D38:F38"/>
    <mergeCell ref="H38:H41"/>
    <mergeCell ref="A56:A68"/>
    <mergeCell ref="B56:B68"/>
    <mergeCell ref="C56:F58"/>
    <mergeCell ref="G56:G58"/>
    <mergeCell ref="H56:H58"/>
    <mergeCell ref="I56:I58"/>
    <mergeCell ref="C59:F61"/>
    <mergeCell ref="H59:H61"/>
    <mergeCell ref="I43:I45"/>
    <mergeCell ref="C46:C54"/>
    <mergeCell ref="D46:F46"/>
    <mergeCell ref="D47:F47"/>
    <mergeCell ref="D48:F48"/>
    <mergeCell ref="D49:F49"/>
    <mergeCell ref="D50:F50"/>
    <mergeCell ref="D51:F51"/>
    <mergeCell ref="D52:F52"/>
    <mergeCell ref="D53:F54"/>
    <mergeCell ref="I59:I61"/>
    <mergeCell ref="C62:F64"/>
    <mergeCell ref="H62:H64"/>
    <mergeCell ref="I62:I64"/>
    <mergeCell ref="C65:F68"/>
    <mergeCell ref="H65:H68"/>
    <mergeCell ref="I65:I68"/>
    <mergeCell ref="G66:G67"/>
    <mergeCell ref="I53:I54"/>
    <mergeCell ref="C55:F55"/>
    <mergeCell ref="I70:I72"/>
    <mergeCell ref="C73:F75"/>
    <mergeCell ref="H73:H75"/>
    <mergeCell ref="I73:I75"/>
    <mergeCell ref="C76:E80"/>
    <mergeCell ref="H76:H80"/>
    <mergeCell ref="I76:I80"/>
    <mergeCell ref="C69:F69"/>
    <mergeCell ref="A70:A89"/>
    <mergeCell ref="B70:B89"/>
    <mergeCell ref="C70:F72"/>
    <mergeCell ref="G70:G72"/>
    <mergeCell ref="H70:H72"/>
    <mergeCell ref="C90:F90"/>
    <mergeCell ref="A91:A110"/>
    <mergeCell ref="B91:B110"/>
    <mergeCell ref="C91:F93"/>
    <mergeCell ref="G91:G93"/>
    <mergeCell ref="H91:H93"/>
    <mergeCell ref="C102:F104"/>
    <mergeCell ref="H102:H104"/>
    <mergeCell ref="C108:F110"/>
    <mergeCell ref="H108:H110"/>
    <mergeCell ref="C94:E98"/>
    <mergeCell ref="H94:H98"/>
    <mergeCell ref="I94:I98"/>
    <mergeCell ref="C99:F101"/>
    <mergeCell ref="H99:H101"/>
    <mergeCell ref="I99:I101"/>
    <mergeCell ref="C111:F111"/>
    <mergeCell ref="K76:K80"/>
    <mergeCell ref="C81:F84"/>
    <mergeCell ref="H81:H84"/>
    <mergeCell ref="I81:I84"/>
    <mergeCell ref="C85:F86"/>
    <mergeCell ref="C87:F89"/>
    <mergeCell ref="I102:I104"/>
    <mergeCell ref="C105:F107"/>
    <mergeCell ref="H105:H107"/>
    <mergeCell ref="I105:I107"/>
    <mergeCell ref="H87:H89"/>
    <mergeCell ref="H85:H86"/>
    <mergeCell ref="C131:F131"/>
    <mergeCell ref="A132:A154"/>
    <mergeCell ref="B132:B154"/>
    <mergeCell ref="C132:F134"/>
    <mergeCell ref="G132:G134"/>
    <mergeCell ref="H132:H134"/>
    <mergeCell ref="C144:F147"/>
    <mergeCell ref="H144:H147"/>
    <mergeCell ref="C125:F127"/>
    <mergeCell ref="H125:H127"/>
    <mergeCell ref="A115:A130"/>
    <mergeCell ref="B115:B130"/>
    <mergeCell ref="C115:F116"/>
    <mergeCell ref="G115:G116"/>
    <mergeCell ref="H115:H116"/>
    <mergeCell ref="C128:F130"/>
    <mergeCell ref="H128:H130"/>
    <mergeCell ref="C117:F119"/>
    <mergeCell ref="H117:H119"/>
    <mergeCell ref="C120:F124"/>
    <mergeCell ref="H120:H124"/>
    <mergeCell ref="G121:G122"/>
    <mergeCell ref="C148:F148"/>
    <mergeCell ref="C149:E152"/>
    <mergeCell ref="C153:F153"/>
    <mergeCell ref="C154:F154"/>
    <mergeCell ref="I132:I134"/>
    <mergeCell ref="C135:F138"/>
    <mergeCell ref="H135:H138"/>
    <mergeCell ref="I135:I138"/>
    <mergeCell ref="G136:G137"/>
    <mergeCell ref="C139:E143"/>
    <mergeCell ref="C160:E164"/>
    <mergeCell ref="H160:H164"/>
    <mergeCell ref="I160:I164"/>
    <mergeCell ref="C165:E169"/>
    <mergeCell ref="H165:H169"/>
    <mergeCell ref="I165:I169"/>
    <mergeCell ref="C155:F155"/>
    <mergeCell ref="A156:A176"/>
    <mergeCell ref="B156:B176"/>
    <mergeCell ref="C156:F159"/>
    <mergeCell ref="G156:G159"/>
    <mergeCell ref="H156:H159"/>
    <mergeCell ref="C170:F172"/>
    <mergeCell ref="H170:H172"/>
    <mergeCell ref="I170:I172"/>
    <mergeCell ref="C173:F176"/>
    <mergeCell ref="H173:H176"/>
    <mergeCell ref="I173:I176"/>
    <mergeCell ref="C177:F177"/>
    <mergeCell ref="B178:B198"/>
    <mergeCell ref="C178:F180"/>
    <mergeCell ref="G178:G180"/>
    <mergeCell ref="H178:H180"/>
    <mergeCell ref="I187:I190"/>
    <mergeCell ref="C191:F194"/>
    <mergeCell ref="H191:H194"/>
    <mergeCell ref="I191:I194"/>
    <mergeCell ref="I178:I180"/>
    <mergeCell ref="C181:F183"/>
    <mergeCell ref="H181:H183"/>
    <mergeCell ref="I181:I183"/>
    <mergeCell ref="C184:F186"/>
    <mergeCell ref="H184:H186"/>
    <mergeCell ref="I184:I186"/>
    <mergeCell ref="C195:F198"/>
    <mergeCell ref="C199:F199"/>
    <mergeCell ref="A200:A216"/>
    <mergeCell ref="B200:B216"/>
    <mergeCell ref="C200:F202"/>
    <mergeCell ref="G200:G202"/>
    <mergeCell ref="C212:F216"/>
    <mergeCell ref="C187:F190"/>
    <mergeCell ref="H187:H190"/>
    <mergeCell ref="H212:H216"/>
    <mergeCell ref="H195:H198"/>
    <mergeCell ref="A178:A198"/>
    <mergeCell ref="C217:F217"/>
    <mergeCell ref="A218:G220"/>
    <mergeCell ref="H218:H220"/>
    <mergeCell ref="I218:I220"/>
    <mergeCell ref="H200:H202"/>
    <mergeCell ref="I200:I202"/>
    <mergeCell ref="C203:F207"/>
    <mergeCell ref="H203:H207"/>
    <mergeCell ref="I203:I207"/>
    <mergeCell ref="C208:F211"/>
    <mergeCell ref="H208:H211"/>
    <mergeCell ref="I208:I211"/>
    <mergeCell ref="C240:F240"/>
    <mergeCell ref="A241:A252"/>
    <mergeCell ref="B241:B252"/>
    <mergeCell ref="C241:F244"/>
    <mergeCell ref="C245:F248"/>
    <mergeCell ref="C249:F252"/>
    <mergeCell ref="C230:F234"/>
    <mergeCell ref="H230:H234"/>
    <mergeCell ref="I230:I234"/>
    <mergeCell ref="C235:F239"/>
    <mergeCell ref="H235:H239"/>
    <mergeCell ref="I235:I239"/>
    <mergeCell ref="A221:A239"/>
    <mergeCell ref="B221:B239"/>
    <mergeCell ref="C221:F223"/>
    <mergeCell ref="G221:G223"/>
    <mergeCell ref="H221:H223"/>
    <mergeCell ref="I221:I223"/>
    <mergeCell ref="C224:F229"/>
    <mergeCell ref="H224:H229"/>
    <mergeCell ref="I224:I229"/>
    <mergeCell ref="G225:G226"/>
    <mergeCell ref="H241:H244"/>
    <mergeCell ref="H245:H248"/>
    <mergeCell ref="C264:F266"/>
    <mergeCell ref="C267:F269"/>
    <mergeCell ref="H267:H269"/>
    <mergeCell ref="I267:I269"/>
    <mergeCell ref="C270:F273"/>
    <mergeCell ref="H270:H273"/>
    <mergeCell ref="I270:I273"/>
    <mergeCell ref="A254:A277"/>
    <mergeCell ref="B254:B277"/>
    <mergeCell ref="C254:F256"/>
    <mergeCell ref="G254:G256"/>
    <mergeCell ref="H254:H256"/>
    <mergeCell ref="I254:I256"/>
    <mergeCell ref="C257:E260"/>
    <mergeCell ref="I257:I260"/>
    <mergeCell ref="C261:F263"/>
    <mergeCell ref="H261:H263"/>
    <mergeCell ref="C274:F277"/>
    <mergeCell ref="H274:H277"/>
    <mergeCell ref="I274:I277"/>
    <mergeCell ref="C278:F278"/>
    <mergeCell ref="A279:A300"/>
    <mergeCell ref="B279:B300"/>
    <mergeCell ref="C279:F279"/>
    <mergeCell ref="C280:C288"/>
    <mergeCell ref="D280:F282"/>
    <mergeCell ref="G280:G282"/>
    <mergeCell ref="C289:F291"/>
    <mergeCell ref="C292:F296"/>
    <mergeCell ref="H292:H296"/>
    <mergeCell ref="I292:I296"/>
    <mergeCell ref="C297:F300"/>
    <mergeCell ref="H297:H300"/>
    <mergeCell ref="I297:I300"/>
    <mergeCell ref="H280:H288"/>
    <mergeCell ref="I280:I288"/>
    <mergeCell ref="D283:F283"/>
    <mergeCell ref="D284:F284"/>
    <mergeCell ref="D285:F285"/>
    <mergeCell ref="D286:F287"/>
    <mergeCell ref="D288:F288"/>
    <mergeCell ref="K297:K300"/>
    <mergeCell ref="C301:F301"/>
    <mergeCell ref="A302:A319"/>
    <mergeCell ref="B302:B319"/>
    <mergeCell ref="C302:F302"/>
    <mergeCell ref="C303:F306"/>
    <mergeCell ref="H303:H306"/>
    <mergeCell ref="I303:I306"/>
    <mergeCell ref="C307:F310"/>
    <mergeCell ref="H307:H310"/>
    <mergeCell ref="A321:A331"/>
    <mergeCell ref="B321:B331"/>
    <mergeCell ref="C321:F321"/>
    <mergeCell ref="C322:F324"/>
    <mergeCell ref="H322:H324"/>
    <mergeCell ref="I307:I310"/>
    <mergeCell ref="C311:F314"/>
    <mergeCell ref="H311:H314"/>
    <mergeCell ref="I311:I314"/>
    <mergeCell ref="C315:F319"/>
    <mergeCell ref="H315:H319"/>
    <mergeCell ref="I315:I319"/>
    <mergeCell ref="I322:I324"/>
    <mergeCell ref="K322:K324"/>
    <mergeCell ref="C325:F327"/>
    <mergeCell ref="H325:H327"/>
    <mergeCell ref="I325:I327"/>
    <mergeCell ref="C328:F331"/>
    <mergeCell ref="H328:H331"/>
    <mergeCell ref="I328:I331"/>
    <mergeCell ref="C320:F320"/>
    <mergeCell ref="I334:I337"/>
    <mergeCell ref="K334:K337"/>
    <mergeCell ref="C338:F342"/>
    <mergeCell ref="H338:H342"/>
    <mergeCell ref="I338:I342"/>
    <mergeCell ref="G340:G341"/>
    <mergeCell ref="C332:F332"/>
    <mergeCell ref="A333:A345"/>
    <mergeCell ref="B333:B345"/>
    <mergeCell ref="C333:F333"/>
    <mergeCell ref="C334:F337"/>
    <mergeCell ref="H334:H337"/>
    <mergeCell ref="C343:F345"/>
    <mergeCell ref="H343:H345"/>
    <mergeCell ref="I357:I360"/>
    <mergeCell ref="C361:F363"/>
    <mergeCell ref="H361:H363"/>
    <mergeCell ref="I361:I363"/>
    <mergeCell ref="I343:I345"/>
    <mergeCell ref="C346:F346"/>
    <mergeCell ref="A347:A363"/>
    <mergeCell ref="B347:B363"/>
    <mergeCell ref="C347:F347"/>
    <mergeCell ref="C348:F352"/>
    <mergeCell ref="G348:G349"/>
    <mergeCell ref="H348:H352"/>
    <mergeCell ref="I348:I352"/>
    <mergeCell ref="G350:G351"/>
    <mergeCell ref="I353:I356"/>
    <mergeCell ref="C364:F364"/>
    <mergeCell ref="A365:A378"/>
    <mergeCell ref="B365:B378"/>
    <mergeCell ref="C365:F365"/>
    <mergeCell ref="C366:F368"/>
    <mergeCell ref="H366:H368"/>
    <mergeCell ref="C353:F356"/>
    <mergeCell ref="C357:F360"/>
    <mergeCell ref="H357:H360"/>
    <mergeCell ref="C379:F379"/>
    <mergeCell ref="A380:A390"/>
    <mergeCell ref="B380:B390"/>
    <mergeCell ref="C380:F383"/>
    <mergeCell ref="C384:F387"/>
    <mergeCell ref="C388:F390"/>
    <mergeCell ref="K366:K368"/>
    <mergeCell ref="C369:F375"/>
    <mergeCell ref="H369:H375"/>
    <mergeCell ref="G370:G371"/>
    <mergeCell ref="G373:G374"/>
    <mergeCell ref="C376:F378"/>
    <mergeCell ref="H376:H378"/>
    <mergeCell ref="I366:I368"/>
    <mergeCell ref="I369:I375"/>
    <mergeCell ref="I376:I378"/>
    <mergeCell ref="I380:I383"/>
    <mergeCell ref="I384:I387"/>
    <mergeCell ref="I388:I390"/>
    <mergeCell ref="I398:I402"/>
    <mergeCell ref="E399:F399"/>
    <mergeCell ref="E400:F400"/>
    <mergeCell ref="E401:F401"/>
    <mergeCell ref="E402:F402"/>
    <mergeCell ref="C403:F405"/>
    <mergeCell ref="H403:H405"/>
    <mergeCell ref="I403:I405"/>
    <mergeCell ref="A392:A405"/>
    <mergeCell ref="B392:B405"/>
    <mergeCell ref="C392:F392"/>
    <mergeCell ref="C393:F397"/>
    <mergeCell ref="H393:H397"/>
    <mergeCell ref="I393:I397"/>
    <mergeCell ref="G395:G396"/>
    <mergeCell ref="C398:D402"/>
    <mergeCell ref="E398:F398"/>
    <mergeCell ref="H398:H402"/>
    <mergeCell ref="C406:F406"/>
    <mergeCell ref="A407:A425"/>
    <mergeCell ref="B407:B425"/>
    <mergeCell ref="C407:F407"/>
    <mergeCell ref="C408:D411"/>
    <mergeCell ref="E408:F408"/>
    <mergeCell ref="E409:F409"/>
    <mergeCell ref="E410:F410"/>
    <mergeCell ref="E411:F411"/>
    <mergeCell ref="C412:F415"/>
    <mergeCell ref="H412:H415"/>
    <mergeCell ref="I412:I415"/>
    <mergeCell ref="C416:F418"/>
    <mergeCell ref="H416:H418"/>
    <mergeCell ref="I416:I418"/>
    <mergeCell ref="C419:F422"/>
    <mergeCell ref="H419:H422"/>
    <mergeCell ref="I419:I422"/>
    <mergeCell ref="G420:G421"/>
    <mergeCell ref="E430:F430"/>
    <mergeCell ref="E431:F431"/>
    <mergeCell ref="E432:F432"/>
    <mergeCell ref="C433:F435"/>
    <mergeCell ref="H433:H435"/>
    <mergeCell ref="I433:I435"/>
    <mergeCell ref="C423:F425"/>
    <mergeCell ref="H423:H425"/>
    <mergeCell ref="I423:I425"/>
    <mergeCell ref="C426:F426"/>
    <mergeCell ref="A427:G427"/>
    <mergeCell ref="A428:A444"/>
    <mergeCell ref="B428:B444"/>
    <mergeCell ref="C428:F428"/>
    <mergeCell ref="C429:D432"/>
    <mergeCell ref="E429:F429"/>
    <mergeCell ref="C442:D444"/>
    <mergeCell ref="E442:F442"/>
    <mergeCell ref="I442:I444"/>
    <mergeCell ref="K442:K444"/>
    <mergeCell ref="E443:F443"/>
    <mergeCell ref="E444:F444"/>
    <mergeCell ref="C436:F438"/>
    <mergeCell ref="H436:H438"/>
    <mergeCell ref="I436:I438"/>
    <mergeCell ref="C439:F441"/>
    <mergeCell ref="H439:H441"/>
    <mergeCell ref="I439:I441"/>
    <mergeCell ref="I447:I451"/>
    <mergeCell ref="K447:K451"/>
    <mergeCell ref="C452:F454"/>
    <mergeCell ref="H452:H454"/>
    <mergeCell ref="I452:I454"/>
    <mergeCell ref="C455:F458"/>
    <mergeCell ref="C445:F445"/>
    <mergeCell ref="A446:A465"/>
    <mergeCell ref="B446:B465"/>
    <mergeCell ref="C446:F446"/>
    <mergeCell ref="C447:F451"/>
    <mergeCell ref="H447:H451"/>
    <mergeCell ref="C459:F462"/>
    <mergeCell ref="H459:H462"/>
    <mergeCell ref="I459:I462"/>
    <mergeCell ref="C463:F465"/>
    <mergeCell ref="H463:H465"/>
    <mergeCell ref="I463:I465"/>
    <mergeCell ref="I455:I458"/>
    <mergeCell ref="H455:H458"/>
    <mergeCell ref="K487:K489"/>
    <mergeCell ref="C466:F466"/>
    <mergeCell ref="A467:A484"/>
    <mergeCell ref="B467:B484"/>
    <mergeCell ref="C467:F467"/>
    <mergeCell ref="C468:F471"/>
    <mergeCell ref="H468:H471"/>
    <mergeCell ref="A486:A498"/>
    <mergeCell ref="B486:B498"/>
    <mergeCell ref="C486:F486"/>
    <mergeCell ref="C487:F489"/>
    <mergeCell ref="H487:H489"/>
    <mergeCell ref="C490:F493"/>
    <mergeCell ref="H490:H493"/>
    <mergeCell ref="H480:H484"/>
    <mergeCell ref="I480:I484"/>
    <mergeCell ref="C485:F485"/>
    <mergeCell ref="I487:I489"/>
    <mergeCell ref="I468:I471"/>
    <mergeCell ref="C472:F474"/>
    <mergeCell ref="H472:H474"/>
    <mergeCell ref="I472:I474"/>
    <mergeCell ref="C475:F479"/>
    <mergeCell ref="H475:H479"/>
    <mergeCell ref="I475:I479"/>
    <mergeCell ref="C480:F484"/>
    <mergeCell ref="A500:A513"/>
    <mergeCell ref="B500:B513"/>
    <mergeCell ref="C500:F500"/>
    <mergeCell ref="C501:F504"/>
    <mergeCell ref="H501:H504"/>
    <mergeCell ref="C511:F513"/>
    <mergeCell ref="H511:H513"/>
    <mergeCell ref="I511:I513"/>
    <mergeCell ref="I490:I493"/>
    <mergeCell ref="C494:F498"/>
    <mergeCell ref="H494:H498"/>
    <mergeCell ref="I494:I498"/>
    <mergeCell ref="C505:F507"/>
    <mergeCell ref="H505:H507"/>
    <mergeCell ref="I505:I507"/>
    <mergeCell ref="C508:F510"/>
    <mergeCell ref="H508:H510"/>
    <mergeCell ref="I508:I510"/>
    <mergeCell ref="C499:F499"/>
    <mergeCell ref="I501:I504"/>
    <mergeCell ref="A527:A543"/>
    <mergeCell ref="B527:B543"/>
    <mergeCell ref="C527:F527"/>
    <mergeCell ref="C528:C531"/>
    <mergeCell ref="D528:F528"/>
    <mergeCell ref="C544:F544"/>
    <mergeCell ref="A545:E545"/>
    <mergeCell ref="C535:F538"/>
    <mergeCell ref="C514:F514"/>
    <mergeCell ref="A515:A525"/>
    <mergeCell ref="B515:B525"/>
    <mergeCell ref="C515:F515"/>
    <mergeCell ref="C516:F518"/>
    <mergeCell ref="C519:F521"/>
    <mergeCell ref="C522:F525"/>
    <mergeCell ref="C539:F543"/>
    <mergeCell ref="H539:H543"/>
    <mergeCell ref="I539:I543"/>
    <mergeCell ref="D529:F529"/>
    <mergeCell ref="D530:F530"/>
    <mergeCell ref="D531:F531"/>
    <mergeCell ref="C532:F534"/>
    <mergeCell ref="H532:H534"/>
    <mergeCell ref="I532:I534"/>
    <mergeCell ref="C253:F253"/>
    <mergeCell ref="H264:H266"/>
    <mergeCell ref="H353:H356"/>
    <mergeCell ref="H380:H383"/>
    <mergeCell ref="H384:H387"/>
    <mergeCell ref="H388:H390"/>
    <mergeCell ref="C391:F391"/>
    <mergeCell ref="H535:H538"/>
    <mergeCell ref="I535:I538"/>
    <mergeCell ref="C526:F526"/>
    <mergeCell ref="H516:H518"/>
    <mergeCell ref="I516:I518"/>
    <mergeCell ref="H519:H521"/>
    <mergeCell ref="I519:I521"/>
    <mergeCell ref="H522:H525"/>
    <mergeCell ref="I522:I525"/>
    <mergeCell ref="I241:I244"/>
    <mergeCell ref="I245:I248"/>
    <mergeCell ref="I249:I252"/>
    <mergeCell ref="I264:I266"/>
    <mergeCell ref="G286:G288"/>
    <mergeCell ref="H289:H291"/>
    <mergeCell ref="I87:I89"/>
    <mergeCell ref="I85:I86"/>
    <mergeCell ref="H249:H252"/>
    <mergeCell ref="I261:I263"/>
    <mergeCell ref="I212:I216"/>
    <mergeCell ref="I156:I159"/>
    <mergeCell ref="I144:I147"/>
    <mergeCell ref="G145:G146"/>
    <mergeCell ref="A112:G114"/>
    <mergeCell ref="H112:H114"/>
    <mergeCell ref="I112:I114"/>
    <mergeCell ref="I115:I116"/>
    <mergeCell ref="I125:I127"/>
    <mergeCell ref="I128:I130"/>
    <mergeCell ref="I117:I119"/>
    <mergeCell ref="I120:I124"/>
    <mergeCell ref="I108:I110"/>
    <mergeCell ref="I91:I93"/>
  </mergeCells>
  <conditionalFormatting sqref="H14:H26 H31:H41 H46:H54 H59:H68 H73:H85 H94:H110 H117:H130 H135:H147 H149:H154 H160:H176 H181:H195 H203:H216 H224:H239 H257:H264 H280:H289 H303:H319 H322:H331 H334:H345 H348:H353 H366:H378 H393:H405 H408:H425 H429:H444 H447:H455 H468:H484 H487:H498 H501:H513 H516:H525 H528:H543 H87 H267:H277 H357:H363 H459:H465 H292:H300">
    <cfRule type="expression" priority="18">
      <formula>COUNTIF($H$539,"Complete")=3</formula>
    </cfRule>
    <cfRule type="cellIs" dxfId="195" priority="19" operator="greaterThan">
      <formula>0</formula>
    </cfRule>
    <cfRule type="containsText" dxfId="194" priority="20" operator="containsText" text="0">
      <formula>NOT(ISERROR(SEARCH("0",H14)))</formula>
    </cfRule>
  </conditionalFormatting>
  <conditionalFormatting sqref="I160:I164">
    <cfRule type="cellIs" dxfId="193" priority="17" operator="equal">
      <formula>1</formula>
    </cfRule>
  </conditionalFormatting>
  <conditionalFormatting sqref="H5">
    <cfRule type="cellIs" dxfId="192" priority="16" operator="equal">
      <formula>"still to be scored"</formula>
    </cfRule>
  </conditionalFormatting>
  <conditionalFormatting sqref="H241:H244">
    <cfRule type="expression" priority="13">
      <formula>COUNTIF($H$539,"Complete")=3</formula>
    </cfRule>
    <cfRule type="cellIs" dxfId="191" priority="14" operator="greaterThan">
      <formula>0</formula>
    </cfRule>
    <cfRule type="containsText" dxfId="190" priority="15" operator="containsText" text="0">
      <formula>NOT(ISERROR(SEARCH("0",H241)))</formula>
    </cfRule>
  </conditionalFormatting>
  <conditionalFormatting sqref="H245:H248">
    <cfRule type="expression" priority="10">
      <formula>COUNTIF($H$539,"Complete")=3</formula>
    </cfRule>
    <cfRule type="cellIs" dxfId="189" priority="11" operator="greaterThan">
      <formula>0</formula>
    </cfRule>
    <cfRule type="containsText" dxfId="188" priority="12" operator="containsText" text="0">
      <formula>NOT(ISERROR(SEARCH("0",H245)))</formula>
    </cfRule>
  </conditionalFormatting>
  <conditionalFormatting sqref="H249:H252">
    <cfRule type="expression" priority="7">
      <formula>COUNTIF($H$539,"Complete")=3</formula>
    </cfRule>
    <cfRule type="cellIs" dxfId="187" priority="8" operator="greaterThan">
      <formula>0</formula>
    </cfRule>
    <cfRule type="containsText" dxfId="186" priority="9" operator="containsText" text="0">
      <formula>NOT(ISERROR(SEARCH("0",H249)))</formula>
    </cfRule>
  </conditionalFormatting>
  <conditionalFormatting sqref="H388:H390">
    <cfRule type="expression" priority="4">
      <formula>COUNTIF($H$539,"Complete")=3</formula>
    </cfRule>
    <cfRule type="cellIs" dxfId="185" priority="5" operator="greaterThan">
      <formula>0</formula>
    </cfRule>
    <cfRule type="containsText" dxfId="184" priority="6" operator="containsText" text="0">
      <formula>NOT(ISERROR(SEARCH("0",H388)))</formula>
    </cfRule>
  </conditionalFormatting>
  <conditionalFormatting sqref="H380:H387">
    <cfRule type="expression" priority="1">
      <formula>COUNTIF($H$539,"Complete")=3</formula>
    </cfRule>
    <cfRule type="cellIs" dxfId="183" priority="2" operator="greaterThan">
      <formula>0</formula>
    </cfRule>
    <cfRule type="containsText" dxfId="182" priority="3" operator="containsText" text="0">
      <formula>NOT(ISERROR(SEARCH("0",H380)))</formula>
    </cfRule>
  </conditionalFormatting>
  <dataValidations count="19">
    <dataValidation type="list" allowBlank="1" showInputMessage="1" showErrorMessage="1" errorTitle="Please select from the dropdown " sqref="H38:H41 H535:H538 H522:H525 H490:H493 H468:H471 H459:H462 H412:H415 H393:H397 H357:H360 H334:H342 H328:H331 H303:H314 H270:H277 H23:H26 H14:H17 H369:H375 H173:H176 H120:H124 H380:H387" xr:uid="{10295133-5C2A-4FE5-86BB-2A7D60DA92DE}">
      <formula1>$N$7:$N$11</formula1>
    </dataValidation>
    <dataValidation type="list" allowBlank="1" showInputMessage="1" showErrorMessage="1" sqref="H94:H98 H76:H80 H160:H169 H230:H239 H315:H319 H398:H402 H447:H451 H475:H484 H494:H498 H292:H296 H280:H288" xr:uid="{C7D9995E-2CDD-4B5A-97F1-2E1333CF44C0}">
      <formula1>$L$7:$L$12</formula1>
    </dataValidation>
    <dataValidation type="list" allowBlank="1" showInputMessage="1" showErrorMessage="1" sqref="H528:H531 H429:H432 H408:H411 H257:H260 H139:H142 H34:H37" xr:uid="{11893DB9-7951-4B6C-8A24-7F867A48F7B2}">
      <formula1>$R$7:$R$9</formula1>
    </dataValidation>
    <dataValidation type="list" allowBlank="1" showInputMessage="1" showErrorMessage="1" sqref="H46:H53" xr:uid="{AC15923A-0E7A-4455-A362-897F59098AB0}">
      <formula1>$S$7:$S$9</formula1>
    </dataValidation>
    <dataValidation type="list" allowBlank="1" showInputMessage="1" showErrorMessage="1" sqref="H519:H521 H73:H75 H117:H119 H135:H138 H532:H534 H322:H327 H343:H345 H99:H110 H59:H68 H376:H378 H361:H363 H403:H405 H416:H418 H181:H183 H170:H172 H472:H474 H487:H489 H388:H390 H128:H130 H348:H352 H505:H513 H289:H291" xr:uid="{6EF98217-4DA0-4E2E-B599-EBE7728476D7}">
      <formula1>$Q$7:$Q$10</formula1>
    </dataValidation>
    <dataValidation type="list" allowBlank="1" showInputMessage="1" showErrorMessage="1" sqref="H267:H269 H261:H263" xr:uid="{E1C257DA-0EE1-42D1-A58F-FA549F0145DA}">
      <formula1>$V$7:$V$10</formula1>
    </dataValidation>
    <dataValidation type="list" allowBlank="1" showInputMessage="1" showErrorMessage="1" sqref="H149:H154 H442:H444 H143" xr:uid="{31ACD9A0-4B29-40B2-84EA-274E10D4A9AF}">
      <formula1>$X$7:$X$9</formula1>
    </dataValidation>
    <dataValidation type="list" allowBlank="1" showInputMessage="1" showErrorMessage="1" errorTitle="Please select from the dropdown " sqref="H31" xr:uid="{C264AAD0-C977-4B42-817D-22696AA69E85}">
      <formula1>$P$7:$P$10</formula1>
    </dataValidation>
    <dataValidation type="list" allowBlank="1" showInputMessage="1" showErrorMessage="1" sqref="H125:H127 H144:H147 H516:H518 H184:H186 H419:H425 H433:H441 H463:H465 H452:H454" xr:uid="{6B730AEF-35F7-4BAE-BFCA-AE91608366A3}">
      <formula1>$P$7:$P$10</formula1>
    </dataValidation>
    <dataValidation type="list" allowBlank="1" showInputMessage="1" showErrorMessage="1" errorTitle="Please select from the dropdown " sqref="H297:H300 H81:H84" xr:uid="{4D3868CB-A6E9-4BCA-9754-1A0BEC661540}">
      <formula1>$M$7:$M$11</formula1>
    </dataValidation>
    <dataValidation type="list" allowBlank="1" showInputMessage="1" showErrorMessage="1" errorTitle="Please select from the dropdown " sqref="H366:H368 H87:H89" xr:uid="{13AE4AFB-B8A3-4E29-B69C-F2D0CE7ADC04}">
      <formula1>$Q$7:$Q$10</formula1>
    </dataValidation>
    <dataValidation type="list" allowBlank="1" showInputMessage="1" showErrorMessage="1" sqref="H18:H22" xr:uid="{C2DD0C15-7ADA-0C48-BB0C-1ED0E6CBCE7F}">
      <formula1>$W$7:$W$9</formula1>
    </dataValidation>
    <dataValidation type="list" allowBlank="1" showInputMessage="1" showErrorMessage="1" sqref="I81:I84" xr:uid="{A436FF05-EA7F-634C-A0B6-4736BDF3DFCB}">
      <formula1>$P$9:$P$11</formula1>
    </dataValidation>
    <dataValidation type="list" allowBlank="1" showInputMessage="1" showErrorMessage="1" errorTitle="Please select from the dropdown " sqref="H85:H86" xr:uid="{11CAC709-E568-CF4B-A883-6F9F17CB14BF}">
      <formula1>$P$9:$P$11</formula1>
    </dataValidation>
    <dataValidation type="list" allowBlank="1" showInputMessage="1" showErrorMessage="1" sqref="H195:H198 H241:H252 H455" xr:uid="{F6EA3802-EC17-9744-8C83-7F9535C59973}">
      <formula1>$N$7:$N$11</formula1>
    </dataValidation>
    <dataValidation type="list" allowBlank="1" showInputMessage="1" showErrorMessage="1" sqref="H191:H194 H353:H356 H501:H504" xr:uid="{54683BA7-A298-AE40-BFCC-984B9245CA1C}">
      <formula1>$M$7:$M$11</formula1>
    </dataValidation>
    <dataValidation type="list" allowBlank="1" showInputMessage="1" showErrorMessage="1" sqref="H187:H190 H208:H211" xr:uid="{8A94A60D-3DEF-5F4A-8360-7DA67BA33514}">
      <formula1>$O$7:$O$11</formula1>
    </dataValidation>
    <dataValidation type="list" allowBlank="1" showInputMessage="1" showErrorMessage="1" errorTitle="Please select from the dropdown " sqref="H203:H207 H212:H216 H224:H229 H539:H543" xr:uid="{740E7ED6-3D54-9D48-B54E-B57DE717D3C4}">
      <formula1>$L$7:$L$12</formula1>
    </dataValidation>
    <dataValidation type="list" allowBlank="1" showInputMessage="1" showErrorMessage="1" sqref="H264:H266" xr:uid="{192334E1-F781-BB46-85E4-1406882C4390}">
      <formula1>$N$9:$N$12</formula1>
    </dataValidation>
  </dataValidations>
  <pageMargins left="0.23622047244094491" right="0.23622047244094491" top="0.74803149606299213" bottom="0.74803149606299213" header="0.31496062992125984" footer="0.31496062992125984"/>
  <pageSetup scale="60" fitToHeight="0" orientation="landscape" r:id="rId1"/>
  <headerFooter>
    <oddFooter>&amp;C&amp;P</oddFooter>
  </headerFooter>
  <rowBreaks count="3" manualBreakCount="3">
    <brk id="55" max="8" man="1"/>
    <brk id="429" max="8" man="1"/>
    <brk id="544" max="8" man="1"/>
  </rowBreaks>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B0B52-DA21-4198-819D-A8D9CF6025F3}">
  <dimension ref="A1:AB505"/>
  <sheetViews>
    <sheetView zoomScale="85" zoomScaleNormal="85" workbookViewId="0">
      <pane ySplit="6" topLeftCell="A422" activePane="bottomLeft" state="frozen"/>
      <selection activeCell="C5" sqref="C5:F6"/>
      <selection pane="bottomLeft" activeCell="H14" sqref="H14:H17"/>
    </sheetView>
  </sheetViews>
  <sheetFormatPr baseColWidth="10" defaultColWidth="8.83203125" defaultRowHeight="15" x14ac:dyDescent="0.2"/>
  <cols>
    <col min="1" max="1" width="13.5" style="292" customWidth="1"/>
    <col min="2" max="2" width="19.83203125" style="293" customWidth="1"/>
    <col min="3" max="3" width="36.5" style="292" customWidth="1"/>
    <col min="4" max="5" width="16.5" style="292" customWidth="1"/>
    <col min="6" max="6" width="27.5" style="292" customWidth="1"/>
    <col min="7" max="7" width="33.5" style="292" customWidth="1"/>
    <col min="8" max="8" width="13.5" customWidth="1"/>
    <col min="9" max="9" width="44.5" style="341" customWidth="1"/>
    <col min="10" max="10" width="41.5" style="292" customWidth="1"/>
    <col min="11" max="13" width="8.83203125" style="292" customWidth="1"/>
    <col min="14" max="14" width="7.5" style="292" hidden="1" customWidth="1"/>
    <col min="15" max="17" width="8" style="292" hidden="1" customWidth="1"/>
    <col min="18" max="19" width="8.5" style="292" hidden="1" customWidth="1"/>
    <col min="20" max="20" width="9.83203125" style="292" hidden="1" customWidth="1"/>
    <col min="21" max="21" width="8" style="292" hidden="1" customWidth="1"/>
    <col min="22" max="22" width="9" style="292" hidden="1" customWidth="1"/>
    <col min="23" max="23" width="8" style="292" hidden="1" customWidth="1"/>
    <col min="24" max="25" width="9.83203125" style="292" hidden="1" customWidth="1"/>
    <col min="26" max="27" width="9" style="292" hidden="1" customWidth="1"/>
    <col min="28" max="28" width="8.5" style="292" hidden="1" customWidth="1"/>
    <col min="29" max="29" width="8.83203125" style="292" customWidth="1"/>
    <col min="30" max="16384" width="8.83203125" style="292"/>
  </cols>
  <sheetData>
    <row r="1" spans="1:28" ht="13.75" customHeight="1" x14ac:dyDescent="0.15">
      <c r="A1" s="777" t="s">
        <v>699</v>
      </c>
      <c r="B1" s="778"/>
      <c r="C1" s="778"/>
      <c r="D1" s="778"/>
      <c r="E1" s="778"/>
      <c r="F1" s="778"/>
      <c r="G1" s="778"/>
      <c r="H1" s="778"/>
      <c r="I1" s="779"/>
    </row>
    <row r="2" spans="1:28" ht="13.75" customHeight="1" x14ac:dyDescent="0.15">
      <c r="A2" s="780"/>
      <c r="B2" s="781"/>
      <c r="C2" s="781"/>
      <c r="D2" s="781"/>
      <c r="E2" s="781"/>
      <c r="F2" s="781"/>
      <c r="G2" s="781"/>
      <c r="H2" s="781"/>
      <c r="I2" s="782"/>
    </row>
    <row r="3" spans="1:28" ht="13.75" customHeight="1" x14ac:dyDescent="0.15">
      <c r="A3" s="780"/>
      <c r="B3" s="781"/>
      <c r="C3" s="781"/>
      <c r="D3" s="781"/>
      <c r="E3" s="781"/>
      <c r="F3" s="781"/>
      <c r="G3" s="781"/>
      <c r="H3" s="781"/>
      <c r="I3" s="782"/>
    </row>
    <row r="4" spans="1:28" ht="13.75" customHeight="1" x14ac:dyDescent="0.15">
      <c r="A4" s="783"/>
      <c r="B4" s="784"/>
      <c r="C4" s="784"/>
      <c r="D4" s="784"/>
      <c r="E4" s="784"/>
      <c r="F4" s="784"/>
      <c r="G4" s="784"/>
      <c r="H4" s="784"/>
      <c r="I4" s="785"/>
    </row>
    <row r="5" spans="1:28" ht="14" customHeight="1" x14ac:dyDescent="0.15">
      <c r="A5" s="897" t="s">
        <v>12</v>
      </c>
      <c r="B5" s="899" t="s">
        <v>13</v>
      </c>
      <c r="C5" s="899" t="s">
        <v>14</v>
      </c>
      <c r="D5" s="899"/>
      <c r="E5" s="899"/>
      <c r="F5" s="899"/>
      <c r="G5" s="899" t="s">
        <v>15</v>
      </c>
      <c r="H5" s="899" t="s">
        <v>16</v>
      </c>
      <c r="I5" s="389" t="s">
        <v>1421</v>
      </c>
      <c r="J5" s="86"/>
    </row>
    <row r="6" spans="1:28" ht="45" x14ac:dyDescent="0.2">
      <c r="A6" s="898"/>
      <c r="B6" s="900"/>
      <c r="C6" s="900"/>
      <c r="D6" s="900"/>
      <c r="E6" s="900"/>
      <c r="F6" s="900"/>
      <c r="G6" s="900"/>
      <c r="H6" s="900"/>
      <c r="I6" s="286" t="s">
        <v>1934</v>
      </c>
      <c r="J6"/>
    </row>
    <row r="7" spans="1:28" ht="13.75" customHeight="1" x14ac:dyDescent="0.15">
      <c r="A7" s="830" t="s">
        <v>18</v>
      </c>
      <c r="B7" s="695"/>
      <c r="C7" s="695"/>
      <c r="D7" s="695"/>
      <c r="E7" s="695"/>
      <c r="F7" s="695"/>
      <c r="G7" s="695"/>
      <c r="H7" s="695"/>
      <c r="I7" s="888"/>
      <c r="N7" s="1"/>
      <c r="O7" s="1"/>
      <c r="P7" s="1"/>
      <c r="Q7" s="1"/>
      <c r="R7" s="1"/>
      <c r="S7" s="1"/>
      <c r="T7" s="1"/>
      <c r="U7" s="1"/>
      <c r="V7" s="1"/>
      <c r="W7" s="1"/>
      <c r="X7" s="1"/>
      <c r="Y7" s="1"/>
      <c r="Z7" s="1"/>
      <c r="AA7" s="1"/>
      <c r="AB7" s="1"/>
    </row>
    <row r="8" spans="1:28" ht="13.75" customHeight="1" x14ac:dyDescent="0.15">
      <c r="A8" s="831"/>
      <c r="B8" s="698"/>
      <c r="C8" s="698"/>
      <c r="D8" s="698"/>
      <c r="E8" s="698"/>
      <c r="F8" s="698"/>
      <c r="G8" s="698"/>
      <c r="H8" s="698"/>
      <c r="I8" s="889"/>
      <c r="N8" s="1">
        <v>0</v>
      </c>
      <c r="O8" s="1">
        <v>0</v>
      </c>
      <c r="P8" s="1">
        <v>0</v>
      </c>
      <c r="Q8" s="1">
        <v>0</v>
      </c>
      <c r="R8" s="1">
        <v>0</v>
      </c>
      <c r="S8" s="1">
        <v>0</v>
      </c>
      <c r="T8" s="1">
        <v>0</v>
      </c>
      <c r="U8" s="1">
        <v>0</v>
      </c>
      <c r="V8" s="1">
        <v>0</v>
      </c>
      <c r="W8" s="2">
        <v>0</v>
      </c>
      <c r="X8" s="1">
        <v>0</v>
      </c>
      <c r="Y8" s="1">
        <v>0</v>
      </c>
      <c r="Z8" s="1">
        <v>0</v>
      </c>
      <c r="AA8" s="1">
        <v>0</v>
      </c>
      <c r="AB8" s="2" t="s">
        <v>17</v>
      </c>
    </row>
    <row r="9" spans="1:28" ht="13.75" customHeight="1" x14ac:dyDescent="0.15">
      <c r="A9" s="832"/>
      <c r="B9" s="701"/>
      <c r="C9" s="701"/>
      <c r="D9" s="701"/>
      <c r="E9" s="701"/>
      <c r="F9" s="701"/>
      <c r="G9" s="701"/>
      <c r="H9" s="701"/>
      <c r="I9" s="890"/>
      <c r="N9" s="1">
        <v>1</v>
      </c>
      <c r="O9" s="1">
        <v>2</v>
      </c>
      <c r="P9" s="1">
        <v>1</v>
      </c>
      <c r="Q9" s="1">
        <v>1</v>
      </c>
      <c r="R9" s="1">
        <v>1</v>
      </c>
      <c r="S9" s="1">
        <v>2</v>
      </c>
      <c r="T9" s="1">
        <v>1</v>
      </c>
      <c r="U9" s="1">
        <v>0.5</v>
      </c>
      <c r="V9" s="1">
        <v>4</v>
      </c>
      <c r="W9" s="1">
        <v>2</v>
      </c>
      <c r="X9" s="1">
        <v>1</v>
      </c>
      <c r="Y9" s="1">
        <v>0.8</v>
      </c>
      <c r="Z9" s="1">
        <v>0.4</v>
      </c>
      <c r="AA9" s="1">
        <v>0.5</v>
      </c>
      <c r="AB9" s="1" t="s">
        <v>19</v>
      </c>
    </row>
    <row r="10" spans="1:28" ht="13.75" customHeight="1" x14ac:dyDescent="0.15">
      <c r="A10" s="670" t="s">
        <v>700</v>
      </c>
      <c r="B10" s="586" t="s">
        <v>701</v>
      </c>
      <c r="C10" s="742" t="s">
        <v>702</v>
      </c>
      <c r="D10" s="743"/>
      <c r="E10" s="743"/>
      <c r="F10" s="744"/>
      <c r="G10" s="901"/>
      <c r="H10" s="760"/>
      <c r="I10" s="812"/>
      <c r="N10" s="1">
        <v>2</v>
      </c>
      <c r="O10" s="1">
        <v>3</v>
      </c>
      <c r="P10" s="1">
        <v>3</v>
      </c>
      <c r="Q10" s="1">
        <v>2</v>
      </c>
      <c r="R10" s="1">
        <v>4</v>
      </c>
      <c r="S10" s="1">
        <v>4</v>
      </c>
      <c r="T10" s="1"/>
      <c r="U10" s="1"/>
      <c r="V10" s="1"/>
      <c r="W10" s="1"/>
      <c r="X10" s="1">
        <v>2</v>
      </c>
      <c r="Y10" s="1"/>
      <c r="Z10" s="1"/>
      <c r="AA10" s="1">
        <v>1</v>
      </c>
      <c r="AB10" s="1"/>
    </row>
    <row r="11" spans="1:28" ht="14" x14ac:dyDescent="0.15">
      <c r="A11" s="671"/>
      <c r="B11" s="602"/>
      <c r="C11" s="745"/>
      <c r="D11" s="746"/>
      <c r="E11" s="746"/>
      <c r="F11" s="747"/>
      <c r="G11" s="902"/>
      <c r="H11" s="761"/>
      <c r="I11" s="813"/>
      <c r="N11" s="1">
        <v>3</v>
      </c>
      <c r="O11" s="1">
        <v>4</v>
      </c>
      <c r="P11" s="1">
        <v>4</v>
      </c>
      <c r="Q11" s="1">
        <v>4</v>
      </c>
      <c r="R11" s="1"/>
      <c r="S11" s="1"/>
      <c r="T11" s="1"/>
      <c r="U11" s="1"/>
      <c r="V11" s="1"/>
      <c r="W11" s="1"/>
      <c r="X11" s="1"/>
      <c r="Y11" s="1"/>
      <c r="Z11" s="1"/>
      <c r="AA11" s="1"/>
      <c r="AB11" s="1"/>
    </row>
    <row r="12" spans="1:28" ht="14" x14ac:dyDescent="0.15">
      <c r="A12" s="671"/>
      <c r="B12" s="602"/>
      <c r="C12" s="745"/>
      <c r="D12" s="746"/>
      <c r="E12" s="746"/>
      <c r="F12" s="747"/>
      <c r="G12" s="902"/>
      <c r="H12" s="761"/>
      <c r="I12" s="813"/>
      <c r="N12" s="1">
        <v>4</v>
      </c>
      <c r="O12" s="1"/>
      <c r="P12" s="1"/>
      <c r="Q12" s="1"/>
      <c r="R12" s="1"/>
      <c r="S12" s="1"/>
      <c r="T12" s="1"/>
      <c r="U12" s="1"/>
      <c r="V12" s="1"/>
      <c r="W12" s="1"/>
      <c r="X12" s="1"/>
      <c r="Y12" s="1"/>
      <c r="Z12" s="1"/>
      <c r="AA12" s="1"/>
      <c r="AB12" s="1"/>
    </row>
    <row r="13" spans="1:28" ht="14" x14ac:dyDescent="0.15">
      <c r="A13" s="671"/>
      <c r="B13" s="602"/>
      <c r="C13" s="748"/>
      <c r="D13" s="749"/>
      <c r="E13" s="749"/>
      <c r="F13" s="750"/>
      <c r="G13" s="903"/>
      <c r="H13" s="762"/>
      <c r="I13" s="814"/>
    </row>
    <row r="14" spans="1:28" ht="14.25" customHeight="1" x14ac:dyDescent="0.15">
      <c r="A14" s="671"/>
      <c r="B14" s="602"/>
      <c r="C14" s="538" t="s">
        <v>703</v>
      </c>
      <c r="D14" s="539"/>
      <c r="E14" s="539"/>
      <c r="F14" s="540"/>
      <c r="G14" s="329" t="s">
        <v>23</v>
      </c>
      <c r="H14" s="588"/>
      <c r="I14" s="806"/>
      <c r="J14" s="93"/>
    </row>
    <row r="15" spans="1:28" ht="14.25" customHeight="1" x14ac:dyDescent="0.15">
      <c r="A15" s="671"/>
      <c r="B15" s="602"/>
      <c r="C15" s="541"/>
      <c r="D15" s="542"/>
      <c r="E15" s="542"/>
      <c r="F15" s="543"/>
      <c r="G15" s="329" t="s">
        <v>24</v>
      </c>
      <c r="H15" s="589"/>
      <c r="I15" s="807"/>
      <c r="J15" s="93"/>
    </row>
    <row r="16" spans="1:28" ht="14.25" customHeight="1" x14ac:dyDescent="0.15">
      <c r="A16" s="671"/>
      <c r="B16" s="602"/>
      <c r="C16" s="541"/>
      <c r="D16" s="542"/>
      <c r="E16" s="542"/>
      <c r="F16" s="543"/>
      <c r="G16" s="329" t="s">
        <v>25</v>
      </c>
      <c r="H16" s="589"/>
      <c r="I16" s="807"/>
      <c r="J16" s="93"/>
    </row>
    <row r="17" spans="1:10" ht="12" customHeight="1" x14ac:dyDescent="0.15">
      <c r="A17" s="671"/>
      <c r="B17" s="602"/>
      <c r="C17" s="544"/>
      <c r="D17" s="545"/>
      <c r="E17" s="545"/>
      <c r="F17" s="546"/>
      <c r="G17" s="329" t="s">
        <v>26</v>
      </c>
      <c r="H17" s="590"/>
      <c r="I17" s="808"/>
      <c r="J17" s="93"/>
    </row>
    <row r="18" spans="1:10" ht="56.5" customHeight="1" x14ac:dyDescent="0.15">
      <c r="A18" s="671"/>
      <c r="B18" s="602"/>
      <c r="C18" s="673" t="s">
        <v>704</v>
      </c>
      <c r="D18" s="894" t="s">
        <v>705</v>
      </c>
      <c r="E18" s="895"/>
      <c r="F18" s="896"/>
      <c r="G18" s="385" t="s">
        <v>54</v>
      </c>
      <c r="H18" s="352"/>
      <c r="I18" s="806"/>
      <c r="J18" s="156"/>
    </row>
    <row r="19" spans="1:10" ht="56.5" customHeight="1" x14ac:dyDescent="0.15">
      <c r="A19" s="671"/>
      <c r="B19" s="602"/>
      <c r="C19" s="674"/>
      <c r="D19" s="894" t="s">
        <v>1424</v>
      </c>
      <c r="E19" s="895"/>
      <c r="F19" s="896"/>
      <c r="G19" s="385" t="s">
        <v>54</v>
      </c>
      <c r="H19" s="352"/>
      <c r="I19" s="807"/>
      <c r="J19" s="156"/>
    </row>
    <row r="20" spans="1:10" ht="56.5" customHeight="1" x14ac:dyDescent="0.15">
      <c r="A20" s="671"/>
      <c r="B20" s="602"/>
      <c r="C20" s="674"/>
      <c r="D20" s="894" t="s">
        <v>706</v>
      </c>
      <c r="E20" s="895"/>
      <c r="F20" s="896"/>
      <c r="G20" s="385" t="s">
        <v>54</v>
      </c>
      <c r="H20" s="352"/>
      <c r="I20" s="807"/>
      <c r="J20" s="156"/>
    </row>
    <row r="21" spans="1:10" ht="56.5" customHeight="1" x14ac:dyDescent="0.15">
      <c r="A21" s="671"/>
      <c r="B21" s="602"/>
      <c r="C21" s="674"/>
      <c r="D21" s="894" t="s">
        <v>707</v>
      </c>
      <c r="E21" s="895"/>
      <c r="F21" s="896"/>
      <c r="G21" s="385" t="s">
        <v>54</v>
      </c>
      <c r="H21" s="352"/>
      <c r="I21" s="807"/>
      <c r="J21" s="156"/>
    </row>
    <row r="22" spans="1:10" ht="56.5" customHeight="1" x14ac:dyDescent="0.15">
      <c r="A22" s="671"/>
      <c r="B22" s="602"/>
      <c r="C22" s="674"/>
      <c r="D22" s="894" t="s">
        <v>1747</v>
      </c>
      <c r="E22" s="895"/>
      <c r="F22" s="896"/>
      <c r="G22" s="385" t="s">
        <v>54</v>
      </c>
      <c r="H22" s="352"/>
      <c r="I22" s="807"/>
      <c r="J22" s="156"/>
    </row>
    <row r="23" spans="1:10" ht="56.5" customHeight="1" x14ac:dyDescent="0.15">
      <c r="A23" s="671"/>
      <c r="B23" s="602"/>
      <c r="C23" s="674"/>
      <c r="D23" s="894" t="s">
        <v>1748</v>
      </c>
      <c r="E23" s="895"/>
      <c r="F23" s="896"/>
      <c r="G23" s="385" t="s">
        <v>54</v>
      </c>
      <c r="H23" s="352"/>
      <c r="I23" s="807"/>
      <c r="J23" s="156"/>
    </row>
    <row r="24" spans="1:10" ht="56.5" customHeight="1" x14ac:dyDescent="0.15">
      <c r="A24" s="671"/>
      <c r="B24" s="602"/>
      <c r="C24" s="674"/>
      <c r="D24" s="894" t="s">
        <v>1749</v>
      </c>
      <c r="E24" s="895"/>
      <c r="F24" s="896"/>
      <c r="G24" s="385" t="s">
        <v>54</v>
      </c>
      <c r="H24" s="352"/>
      <c r="I24" s="807"/>
      <c r="J24" s="156"/>
    </row>
    <row r="25" spans="1:10" ht="56.5" customHeight="1" x14ac:dyDescent="0.15">
      <c r="A25" s="671"/>
      <c r="B25" s="602"/>
      <c r="C25" s="675"/>
      <c r="D25" s="894" t="s">
        <v>1750</v>
      </c>
      <c r="E25" s="895"/>
      <c r="F25" s="896"/>
      <c r="G25" s="385" t="s">
        <v>54</v>
      </c>
      <c r="H25" s="352"/>
      <c r="I25" s="808"/>
      <c r="J25" s="156"/>
    </row>
    <row r="26" spans="1:10" ht="35" customHeight="1" x14ac:dyDescent="0.15">
      <c r="A26" s="671"/>
      <c r="B26" s="602"/>
      <c r="C26" s="538" t="s">
        <v>708</v>
      </c>
      <c r="D26" s="539"/>
      <c r="E26" s="539"/>
      <c r="F26" s="540"/>
      <c r="G26" s="329" t="s">
        <v>23</v>
      </c>
      <c r="H26" s="588"/>
      <c r="I26" s="806"/>
    </row>
    <row r="27" spans="1:10" ht="35" customHeight="1" x14ac:dyDescent="0.15">
      <c r="A27" s="671"/>
      <c r="B27" s="602"/>
      <c r="C27" s="541"/>
      <c r="D27" s="542"/>
      <c r="E27" s="542"/>
      <c r="F27" s="543"/>
      <c r="G27" s="329" t="s">
        <v>1751</v>
      </c>
      <c r="H27" s="589"/>
      <c r="I27" s="807"/>
    </row>
    <row r="28" spans="1:10" ht="35.5" customHeight="1" x14ac:dyDescent="0.15">
      <c r="A28" s="671"/>
      <c r="B28" s="602"/>
      <c r="C28" s="541"/>
      <c r="D28" s="542"/>
      <c r="E28" s="542"/>
      <c r="F28" s="543"/>
      <c r="G28" s="329" t="s">
        <v>35</v>
      </c>
      <c r="H28" s="589"/>
      <c r="I28" s="807"/>
    </row>
    <row r="29" spans="1:10" ht="35.5" customHeight="1" x14ac:dyDescent="0.15">
      <c r="A29" s="671"/>
      <c r="B29" s="602"/>
      <c r="C29" s="541"/>
      <c r="D29" s="542"/>
      <c r="E29" s="542"/>
      <c r="F29" s="543"/>
      <c r="G29" s="329" t="s">
        <v>36</v>
      </c>
      <c r="H29" s="589"/>
      <c r="I29" s="807"/>
    </row>
    <row r="30" spans="1:10" ht="35.5" customHeight="1" x14ac:dyDescent="0.15">
      <c r="A30" s="672"/>
      <c r="B30" s="587"/>
      <c r="C30" s="544"/>
      <c r="D30" s="545"/>
      <c r="E30" s="545"/>
      <c r="F30" s="546"/>
      <c r="G30" s="386" t="s">
        <v>26</v>
      </c>
      <c r="H30" s="590"/>
      <c r="I30" s="808"/>
    </row>
    <row r="31" spans="1:10" x14ac:dyDescent="0.15">
      <c r="A31" s="294"/>
      <c r="B31" s="299"/>
      <c r="C31" s="885" t="s">
        <v>709</v>
      </c>
      <c r="D31" s="886"/>
      <c r="E31" s="886"/>
      <c r="F31" s="887"/>
      <c r="G31" s="297" t="s">
        <v>38</v>
      </c>
      <c r="H31" s="298">
        <f>SUM(H14:H30)/3</f>
        <v>0</v>
      </c>
      <c r="I31" s="330"/>
    </row>
    <row r="32" spans="1:10" ht="13.75" customHeight="1" x14ac:dyDescent="0.15">
      <c r="A32" s="670" t="s">
        <v>39</v>
      </c>
      <c r="B32" s="586" t="s">
        <v>2200</v>
      </c>
      <c r="C32" s="742" t="s">
        <v>710</v>
      </c>
      <c r="D32" s="743"/>
      <c r="E32" s="743"/>
      <c r="F32" s="744"/>
      <c r="G32" s="763"/>
      <c r="H32" s="760"/>
      <c r="I32" s="812"/>
    </row>
    <row r="33" spans="1:9" ht="14" x14ac:dyDescent="0.15">
      <c r="A33" s="671"/>
      <c r="B33" s="602"/>
      <c r="C33" s="745"/>
      <c r="D33" s="746"/>
      <c r="E33" s="746"/>
      <c r="F33" s="747"/>
      <c r="G33" s="764"/>
      <c r="H33" s="761"/>
      <c r="I33" s="813"/>
    </row>
    <row r="34" spans="1:9" ht="14" x14ac:dyDescent="0.15">
      <c r="A34" s="671"/>
      <c r="B34" s="602"/>
      <c r="C34" s="748"/>
      <c r="D34" s="749"/>
      <c r="E34" s="749"/>
      <c r="F34" s="750"/>
      <c r="G34" s="765"/>
      <c r="H34" s="762"/>
      <c r="I34" s="814"/>
    </row>
    <row r="35" spans="1:9" ht="15" customHeight="1" x14ac:dyDescent="0.15">
      <c r="A35" s="671"/>
      <c r="B35" s="602"/>
      <c r="C35" s="538" t="s">
        <v>711</v>
      </c>
      <c r="D35" s="539"/>
      <c r="E35" s="539"/>
      <c r="F35" s="540"/>
      <c r="G35" s="379" t="s">
        <v>23</v>
      </c>
      <c r="H35" s="588"/>
      <c r="I35" s="806"/>
    </row>
    <row r="36" spans="1:9" ht="14.25" customHeight="1" x14ac:dyDescent="0.15">
      <c r="A36" s="671"/>
      <c r="B36" s="602"/>
      <c r="C36" s="541"/>
      <c r="D36" s="542"/>
      <c r="E36" s="542"/>
      <c r="F36" s="543"/>
      <c r="G36" s="380" t="s">
        <v>40</v>
      </c>
      <c r="H36" s="589"/>
      <c r="I36" s="807"/>
    </row>
    <row r="37" spans="1:9" ht="14.25" customHeight="1" x14ac:dyDescent="0.15">
      <c r="A37" s="671"/>
      <c r="B37" s="602"/>
      <c r="C37" s="544"/>
      <c r="D37" s="545"/>
      <c r="E37" s="545"/>
      <c r="F37" s="546"/>
      <c r="G37" s="381" t="s">
        <v>26</v>
      </c>
      <c r="H37" s="590"/>
      <c r="I37" s="808"/>
    </row>
    <row r="38" spans="1:9" ht="14.25" customHeight="1" x14ac:dyDescent="0.15">
      <c r="A38" s="671"/>
      <c r="B38" s="602"/>
      <c r="C38" s="538" t="s">
        <v>41</v>
      </c>
      <c r="D38" s="539"/>
      <c r="E38" s="540"/>
      <c r="F38" s="356" t="s">
        <v>712</v>
      </c>
      <c r="G38" s="385" t="s">
        <v>29</v>
      </c>
      <c r="H38" s="352"/>
      <c r="I38" s="806"/>
    </row>
    <row r="39" spans="1:9" ht="14.25" customHeight="1" x14ac:dyDescent="0.15">
      <c r="A39" s="671"/>
      <c r="B39" s="602"/>
      <c r="C39" s="541"/>
      <c r="D39" s="542"/>
      <c r="E39" s="543"/>
      <c r="F39" s="356" t="s">
        <v>713</v>
      </c>
      <c r="G39" s="385" t="s">
        <v>29</v>
      </c>
      <c r="H39" s="352"/>
      <c r="I39" s="807"/>
    </row>
    <row r="40" spans="1:9" ht="39.5" customHeight="1" x14ac:dyDescent="0.15">
      <c r="A40" s="671"/>
      <c r="B40" s="602"/>
      <c r="C40" s="541"/>
      <c r="D40" s="542"/>
      <c r="E40" s="543"/>
      <c r="F40" s="356" t="s">
        <v>714</v>
      </c>
      <c r="G40" s="385" t="s">
        <v>29</v>
      </c>
      <c r="H40" s="352"/>
      <c r="I40" s="807"/>
    </row>
    <row r="41" spans="1:9" ht="25.75" customHeight="1" x14ac:dyDescent="0.15">
      <c r="A41" s="671"/>
      <c r="B41" s="602"/>
      <c r="C41" s="544"/>
      <c r="D41" s="545"/>
      <c r="E41" s="546"/>
      <c r="F41" s="356" t="s">
        <v>264</v>
      </c>
      <c r="G41" s="385" t="s">
        <v>303</v>
      </c>
      <c r="H41" s="352"/>
      <c r="I41" s="808"/>
    </row>
    <row r="42" spans="1:9" ht="40.75" customHeight="1" x14ac:dyDescent="0.15">
      <c r="A42" s="671"/>
      <c r="B42" s="602"/>
      <c r="C42" s="633" t="s">
        <v>1752</v>
      </c>
      <c r="D42" s="646"/>
      <c r="E42" s="646"/>
      <c r="F42" s="647"/>
      <c r="G42" s="379" t="s">
        <v>1721</v>
      </c>
      <c r="H42" s="588"/>
      <c r="I42" s="806"/>
    </row>
    <row r="43" spans="1:9" ht="40.75" customHeight="1" x14ac:dyDescent="0.15">
      <c r="A43" s="671"/>
      <c r="B43" s="602"/>
      <c r="C43" s="648"/>
      <c r="D43" s="649"/>
      <c r="E43" s="649"/>
      <c r="F43" s="650"/>
      <c r="G43" s="367" t="s">
        <v>1722</v>
      </c>
      <c r="H43" s="589"/>
      <c r="I43" s="807"/>
    </row>
    <row r="44" spans="1:9" ht="40.75" customHeight="1" x14ac:dyDescent="0.15">
      <c r="A44" s="671"/>
      <c r="B44" s="602"/>
      <c r="C44" s="648"/>
      <c r="D44" s="649"/>
      <c r="E44" s="649"/>
      <c r="F44" s="650"/>
      <c r="G44" s="367" t="s">
        <v>1723</v>
      </c>
      <c r="H44" s="589"/>
      <c r="I44" s="807"/>
    </row>
    <row r="45" spans="1:9" ht="40.75" customHeight="1" x14ac:dyDescent="0.15">
      <c r="A45" s="671"/>
      <c r="B45" s="602"/>
      <c r="C45" s="648"/>
      <c r="D45" s="649"/>
      <c r="E45" s="649"/>
      <c r="F45" s="650"/>
      <c r="G45" s="380" t="s">
        <v>1724</v>
      </c>
      <c r="H45" s="589"/>
      <c r="I45" s="807"/>
    </row>
    <row r="46" spans="1:9" ht="40.75" customHeight="1" x14ac:dyDescent="0.15">
      <c r="A46" s="672"/>
      <c r="B46" s="587"/>
      <c r="C46" s="651"/>
      <c r="D46" s="652"/>
      <c r="E46" s="652"/>
      <c r="F46" s="653"/>
      <c r="G46" s="381" t="s">
        <v>26</v>
      </c>
      <c r="H46" s="590"/>
      <c r="I46" s="808"/>
    </row>
    <row r="47" spans="1:9" x14ac:dyDescent="0.15">
      <c r="A47" s="294"/>
      <c r="B47" s="299"/>
      <c r="C47" s="532" t="s">
        <v>52</v>
      </c>
      <c r="D47" s="533"/>
      <c r="E47" s="533"/>
      <c r="F47" s="534"/>
      <c r="G47" s="295" t="s">
        <v>38</v>
      </c>
      <c r="H47" s="298">
        <f>SUM(H35:H46)/3</f>
        <v>0</v>
      </c>
      <c r="I47" s="331"/>
    </row>
    <row r="48" spans="1:9" ht="13.75" customHeight="1" x14ac:dyDescent="0.15">
      <c r="A48" s="670" t="s">
        <v>53</v>
      </c>
      <c r="B48" s="586" t="s">
        <v>2201</v>
      </c>
      <c r="C48" s="742" t="s">
        <v>715</v>
      </c>
      <c r="D48" s="743"/>
      <c r="E48" s="743"/>
      <c r="F48" s="744"/>
      <c r="G48" s="763"/>
      <c r="H48" s="760"/>
      <c r="I48" s="812"/>
    </row>
    <row r="49" spans="1:10" ht="14" x14ac:dyDescent="0.15">
      <c r="A49" s="671"/>
      <c r="B49" s="602"/>
      <c r="C49" s="748"/>
      <c r="D49" s="749"/>
      <c r="E49" s="749"/>
      <c r="F49" s="750"/>
      <c r="G49" s="765"/>
      <c r="H49" s="762"/>
      <c r="I49" s="814"/>
    </row>
    <row r="50" spans="1:10" ht="31.75" customHeight="1" x14ac:dyDescent="0.15">
      <c r="A50" s="671"/>
      <c r="B50" s="602"/>
      <c r="C50" s="673" t="s">
        <v>1789</v>
      </c>
      <c r="D50" s="894" t="s">
        <v>716</v>
      </c>
      <c r="E50" s="895"/>
      <c r="F50" s="896"/>
      <c r="G50" s="356" t="s">
        <v>54</v>
      </c>
      <c r="H50" s="352"/>
      <c r="I50" s="328"/>
    </row>
    <row r="51" spans="1:10" ht="24.5" customHeight="1" x14ac:dyDescent="0.15">
      <c r="A51" s="671"/>
      <c r="B51" s="602"/>
      <c r="C51" s="674"/>
      <c r="D51" s="894" t="s">
        <v>717</v>
      </c>
      <c r="E51" s="895"/>
      <c r="F51" s="896"/>
      <c r="G51" s="356" t="s">
        <v>54</v>
      </c>
      <c r="H51" s="352"/>
      <c r="I51" s="328"/>
    </row>
    <row r="52" spans="1:10" ht="13.25" customHeight="1" x14ac:dyDescent="0.15">
      <c r="A52" s="671"/>
      <c r="B52" s="602"/>
      <c r="C52" s="674"/>
      <c r="D52" s="894" t="s">
        <v>55</v>
      </c>
      <c r="E52" s="895"/>
      <c r="F52" s="896"/>
      <c r="G52" s="356" t="s">
        <v>54</v>
      </c>
      <c r="H52" s="352"/>
      <c r="I52" s="328"/>
    </row>
    <row r="53" spans="1:10" ht="14.25" customHeight="1" x14ac:dyDescent="0.15">
      <c r="A53" s="671"/>
      <c r="B53" s="602"/>
      <c r="C53" s="674"/>
      <c r="D53" s="894" t="s">
        <v>56</v>
      </c>
      <c r="E53" s="895"/>
      <c r="F53" s="896"/>
      <c r="G53" s="356" t="s">
        <v>54</v>
      </c>
      <c r="H53" s="352"/>
      <c r="I53" s="328"/>
      <c r="J53" s="20"/>
    </row>
    <row r="54" spans="1:10" ht="14.25" customHeight="1" x14ac:dyDescent="0.15">
      <c r="A54" s="671"/>
      <c r="B54" s="602"/>
      <c r="C54" s="674"/>
      <c r="D54" s="894" t="s">
        <v>2168</v>
      </c>
      <c r="E54" s="895"/>
      <c r="F54" s="896"/>
      <c r="G54" s="356" t="s">
        <v>54</v>
      </c>
      <c r="H54" s="352"/>
      <c r="I54" s="328"/>
      <c r="J54" s="20"/>
    </row>
    <row r="55" spans="1:10" ht="14.25" customHeight="1" x14ac:dyDescent="0.15">
      <c r="A55" s="671"/>
      <c r="B55" s="602"/>
      <c r="C55" s="674"/>
      <c r="D55" s="894" t="s">
        <v>59</v>
      </c>
      <c r="E55" s="895"/>
      <c r="F55" s="896"/>
      <c r="G55" s="356" t="s">
        <v>54</v>
      </c>
      <c r="H55" s="352"/>
      <c r="I55" s="328"/>
    </row>
    <row r="56" spans="1:10" ht="14.25" customHeight="1" x14ac:dyDescent="0.15">
      <c r="A56" s="671"/>
      <c r="B56" s="602"/>
      <c r="C56" s="674"/>
      <c r="D56" s="894" t="s">
        <v>273</v>
      </c>
      <c r="E56" s="895"/>
      <c r="F56" s="896"/>
      <c r="G56" s="356" t="s">
        <v>54</v>
      </c>
      <c r="H56" s="352"/>
      <c r="I56" s="328"/>
    </row>
    <row r="57" spans="1:10" ht="14.25" customHeight="1" x14ac:dyDescent="0.15">
      <c r="A57" s="671"/>
      <c r="B57" s="602"/>
      <c r="C57" s="674"/>
      <c r="D57" s="733" t="s">
        <v>718</v>
      </c>
      <c r="E57" s="734"/>
      <c r="F57" s="735"/>
      <c r="G57" s="586" t="s">
        <v>54</v>
      </c>
      <c r="H57" s="588"/>
      <c r="I57" s="806"/>
    </row>
    <row r="58" spans="1:10" ht="14" x14ac:dyDescent="0.15">
      <c r="A58" s="672"/>
      <c r="B58" s="587"/>
      <c r="C58" s="675"/>
      <c r="D58" s="739"/>
      <c r="E58" s="740"/>
      <c r="F58" s="741"/>
      <c r="G58" s="587"/>
      <c r="H58" s="590"/>
      <c r="I58" s="808"/>
    </row>
    <row r="59" spans="1:10" ht="14" x14ac:dyDescent="0.15">
      <c r="A59" s="326"/>
      <c r="B59" s="325"/>
      <c r="C59" s="532" t="s">
        <v>719</v>
      </c>
      <c r="D59" s="533"/>
      <c r="E59" s="533"/>
      <c r="F59" s="534"/>
      <c r="G59" s="476"/>
      <c r="H59" s="332">
        <f>SUM(H50:H57)</f>
        <v>0</v>
      </c>
      <c r="I59" s="333"/>
      <c r="J59" s="20"/>
    </row>
    <row r="60" spans="1:10" ht="13.75" customHeight="1" x14ac:dyDescent="0.15">
      <c r="A60" s="670" t="s">
        <v>720</v>
      </c>
      <c r="B60" s="586" t="s">
        <v>2202</v>
      </c>
      <c r="C60" s="742" t="s">
        <v>721</v>
      </c>
      <c r="D60" s="743"/>
      <c r="E60" s="743"/>
      <c r="F60" s="744"/>
      <c r="G60" s="763"/>
      <c r="H60" s="529"/>
      <c r="I60" s="559"/>
    </row>
    <row r="61" spans="1:10" ht="14" x14ac:dyDescent="0.15">
      <c r="A61" s="671"/>
      <c r="B61" s="602"/>
      <c r="C61" s="745"/>
      <c r="D61" s="746"/>
      <c r="E61" s="746"/>
      <c r="F61" s="747"/>
      <c r="G61" s="764"/>
      <c r="H61" s="530"/>
      <c r="I61" s="875"/>
    </row>
    <row r="62" spans="1:10" ht="14" x14ac:dyDescent="0.15">
      <c r="A62" s="671"/>
      <c r="B62" s="602"/>
      <c r="C62" s="748"/>
      <c r="D62" s="749"/>
      <c r="E62" s="749"/>
      <c r="F62" s="750"/>
      <c r="G62" s="765"/>
      <c r="H62" s="558"/>
      <c r="I62" s="560"/>
    </row>
    <row r="63" spans="1:10" ht="13.75" customHeight="1" x14ac:dyDescent="0.15">
      <c r="A63" s="671"/>
      <c r="B63" s="602"/>
      <c r="C63" s="538" t="s">
        <v>722</v>
      </c>
      <c r="D63" s="539"/>
      <c r="E63" s="539"/>
      <c r="F63" s="540"/>
      <c r="G63" s="379" t="s">
        <v>23</v>
      </c>
      <c r="H63" s="588"/>
      <c r="I63" s="806"/>
    </row>
    <row r="64" spans="1:10" x14ac:dyDescent="0.15">
      <c r="A64" s="671"/>
      <c r="B64" s="602"/>
      <c r="C64" s="541"/>
      <c r="D64" s="542"/>
      <c r="E64" s="542"/>
      <c r="F64" s="543"/>
      <c r="G64" s="380" t="s">
        <v>67</v>
      </c>
      <c r="H64" s="589"/>
      <c r="I64" s="807"/>
    </row>
    <row r="65" spans="1:10" x14ac:dyDescent="0.15">
      <c r="A65" s="671"/>
      <c r="B65" s="602"/>
      <c r="C65" s="544"/>
      <c r="D65" s="545"/>
      <c r="E65" s="545"/>
      <c r="F65" s="546"/>
      <c r="G65" s="381" t="s">
        <v>26</v>
      </c>
      <c r="H65" s="590"/>
      <c r="I65" s="808"/>
    </row>
    <row r="66" spans="1:10" ht="15" customHeight="1" x14ac:dyDescent="0.15">
      <c r="A66" s="671"/>
      <c r="B66" s="602"/>
      <c r="C66" s="538" t="s">
        <v>723</v>
      </c>
      <c r="D66" s="539"/>
      <c r="E66" s="539"/>
      <c r="F66" s="540"/>
      <c r="G66" s="379" t="s">
        <v>23</v>
      </c>
      <c r="H66" s="588"/>
      <c r="I66" s="806"/>
    </row>
    <row r="67" spans="1:10" x14ac:dyDescent="0.15">
      <c r="A67" s="671"/>
      <c r="B67" s="602"/>
      <c r="C67" s="541"/>
      <c r="D67" s="542"/>
      <c r="E67" s="542"/>
      <c r="F67" s="543"/>
      <c r="G67" s="380" t="s">
        <v>724</v>
      </c>
      <c r="H67" s="589"/>
      <c r="I67" s="807"/>
    </row>
    <row r="68" spans="1:10" x14ac:dyDescent="0.15">
      <c r="A68" s="671"/>
      <c r="B68" s="602"/>
      <c r="C68" s="544"/>
      <c r="D68" s="545"/>
      <c r="E68" s="545"/>
      <c r="F68" s="546"/>
      <c r="G68" s="381" t="s">
        <v>26</v>
      </c>
      <c r="H68" s="590"/>
      <c r="I68" s="808"/>
    </row>
    <row r="69" spans="1:10" ht="30.75" customHeight="1" x14ac:dyDescent="0.15">
      <c r="A69" s="671"/>
      <c r="B69" s="602"/>
      <c r="C69" s="538" t="s">
        <v>2013</v>
      </c>
      <c r="D69" s="539"/>
      <c r="E69" s="539"/>
      <c r="F69" s="540"/>
      <c r="G69" s="379" t="s">
        <v>23</v>
      </c>
      <c r="H69" s="588"/>
      <c r="I69" s="806"/>
    </row>
    <row r="70" spans="1:10" ht="30.75" customHeight="1" x14ac:dyDescent="0.15">
      <c r="A70" s="671"/>
      <c r="B70" s="602"/>
      <c r="C70" s="541"/>
      <c r="D70" s="542"/>
      <c r="E70" s="542"/>
      <c r="F70" s="543"/>
      <c r="G70" s="815" t="s">
        <v>69</v>
      </c>
      <c r="H70" s="589"/>
      <c r="I70" s="807"/>
    </row>
    <row r="71" spans="1:10" ht="30.75" customHeight="1" x14ac:dyDescent="0.15">
      <c r="A71" s="671"/>
      <c r="B71" s="602"/>
      <c r="C71" s="541"/>
      <c r="D71" s="542"/>
      <c r="E71" s="542"/>
      <c r="F71" s="543"/>
      <c r="G71" s="815"/>
      <c r="H71" s="589"/>
      <c r="I71" s="807"/>
    </row>
    <row r="72" spans="1:10" ht="30.75" customHeight="1" x14ac:dyDescent="0.15">
      <c r="A72" s="672"/>
      <c r="B72" s="587"/>
      <c r="C72" s="544"/>
      <c r="D72" s="545"/>
      <c r="E72" s="545"/>
      <c r="F72" s="546"/>
      <c r="G72" s="381" t="s">
        <v>26</v>
      </c>
      <c r="H72" s="590"/>
      <c r="I72" s="808"/>
    </row>
    <row r="73" spans="1:10" ht="15.75" customHeight="1" x14ac:dyDescent="0.15">
      <c r="A73" s="326"/>
      <c r="B73" s="325"/>
      <c r="C73" s="532" t="s">
        <v>725</v>
      </c>
      <c r="D73" s="533"/>
      <c r="E73" s="533"/>
      <c r="F73" s="534"/>
      <c r="G73" s="334" t="s">
        <v>38</v>
      </c>
      <c r="H73" s="332">
        <f>(H63+H66+H69)/3</f>
        <v>0</v>
      </c>
      <c r="I73" s="333"/>
    </row>
    <row r="74" spans="1:10" ht="13.75" customHeight="1" x14ac:dyDescent="0.15">
      <c r="A74" s="670" t="s">
        <v>73</v>
      </c>
      <c r="B74" s="586" t="s">
        <v>2203</v>
      </c>
      <c r="C74" s="742" t="s">
        <v>2265</v>
      </c>
      <c r="D74" s="743"/>
      <c r="E74" s="743"/>
      <c r="F74" s="744"/>
      <c r="G74" s="763"/>
      <c r="H74" s="760"/>
      <c r="I74" s="891"/>
    </row>
    <row r="75" spans="1:10" ht="13.75" customHeight="1" x14ac:dyDescent="0.15">
      <c r="A75" s="671"/>
      <c r="B75" s="602"/>
      <c r="C75" s="745"/>
      <c r="D75" s="746"/>
      <c r="E75" s="746"/>
      <c r="F75" s="747"/>
      <c r="G75" s="764"/>
      <c r="H75" s="761"/>
      <c r="I75" s="892"/>
    </row>
    <row r="76" spans="1:10" ht="13.75" customHeight="1" x14ac:dyDescent="0.15">
      <c r="A76" s="671"/>
      <c r="B76" s="602"/>
      <c r="C76" s="748"/>
      <c r="D76" s="749"/>
      <c r="E76" s="749"/>
      <c r="F76" s="750"/>
      <c r="G76" s="765"/>
      <c r="H76" s="762"/>
      <c r="I76" s="893"/>
    </row>
    <row r="77" spans="1:10" ht="34.25" customHeight="1" x14ac:dyDescent="0.15">
      <c r="A77" s="671"/>
      <c r="B77" s="602"/>
      <c r="C77" s="538" t="s">
        <v>726</v>
      </c>
      <c r="D77" s="539"/>
      <c r="E77" s="539"/>
      <c r="F77" s="540"/>
      <c r="G77" s="379" t="s">
        <v>23</v>
      </c>
      <c r="H77" s="588"/>
      <c r="I77" s="806"/>
      <c r="J77" s="20"/>
    </row>
    <row r="78" spans="1:10" ht="34.25" customHeight="1" x14ac:dyDescent="0.15">
      <c r="A78" s="671"/>
      <c r="B78" s="602"/>
      <c r="C78" s="541"/>
      <c r="D78" s="542"/>
      <c r="E78" s="542"/>
      <c r="F78" s="543"/>
      <c r="G78" s="380" t="s">
        <v>283</v>
      </c>
      <c r="H78" s="589"/>
      <c r="I78" s="807"/>
    </row>
    <row r="79" spans="1:10" ht="34.25" customHeight="1" x14ac:dyDescent="0.15">
      <c r="A79" s="671"/>
      <c r="B79" s="602"/>
      <c r="C79" s="544"/>
      <c r="D79" s="545"/>
      <c r="E79" s="545"/>
      <c r="F79" s="546"/>
      <c r="G79" s="381" t="s">
        <v>26</v>
      </c>
      <c r="H79" s="590"/>
      <c r="I79" s="808"/>
    </row>
    <row r="80" spans="1:10" ht="13.75" customHeight="1" x14ac:dyDescent="0.15">
      <c r="A80" s="671"/>
      <c r="B80" s="602"/>
      <c r="C80" s="538" t="s">
        <v>284</v>
      </c>
      <c r="D80" s="539"/>
      <c r="E80" s="540"/>
      <c r="F80" s="367" t="s">
        <v>80</v>
      </c>
      <c r="G80" s="385" t="s">
        <v>23</v>
      </c>
      <c r="H80" s="588"/>
      <c r="I80" s="863"/>
      <c r="J80" s="93"/>
    </row>
    <row r="81" spans="1:10" x14ac:dyDescent="0.15">
      <c r="A81" s="671"/>
      <c r="B81" s="602"/>
      <c r="C81" s="541"/>
      <c r="D81" s="542"/>
      <c r="E81" s="543"/>
      <c r="F81" s="367" t="s">
        <v>78</v>
      </c>
      <c r="G81" s="385" t="s">
        <v>79</v>
      </c>
      <c r="H81" s="589"/>
      <c r="I81" s="864"/>
      <c r="J81" s="93"/>
    </row>
    <row r="82" spans="1:10" x14ac:dyDescent="0.15">
      <c r="A82" s="671"/>
      <c r="B82" s="602"/>
      <c r="C82" s="541"/>
      <c r="D82" s="542"/>
      <c r="E82" s="543"/>
      <c r="F82" s="367" t="s">
        <v>77</v>
      </c>
      <c r="G82" s="385" t="s">
        <v>48</v>
      </c>
      <c r="H82" s="589"/>
      <c r="I82" s="864"/>
      <c r="J82" s="93"/>
    </row>
    <row r="83" spans="1:10" x14ac:dyDescent="0.2">
      <c r="A83" s="671"/>
      <c r="B83" s="602"/>
      <c r="C83" s="541"/>
      <c r="D83" s="542"/>
      <c r="E83" s="543"/>
      <c r="F83" s="367" t="s">
        <v>1753</v>
      </c>
      <c r="G83" s="385" t="s">
        <v>29</v>
      </c>
      <c r="H83" s="589"/>
      <c r="I83" s="864"/>
      <c r="J83"/>
    </row>
    <row r="84" spans="1:10" x14ac:dyDescent="0.15">
      <c r="A84" s="671"/>
      <c r="B84" s="602"/>
      <c r="C84" s="544"/>
      <c r="D84" s="545"/>
      <c r="E84" s="546"/>
      <c r="F84" s="367" t="s">
        <v>76</v>
      </c>
      <c r="G84" s="385" t="s">
        <v>51</v>
      </c>
      <c r="H84" s="590"/>
      <c r="I84" s="865"/>
      <c r="J84" s="93"/>
    </row>
    <row r="85" spans="1:10" ht="45.75" customHeight="1" x14ac:dyDescent="0.15">
      <c r="A85" s="671"/>
      <c r="B85" s="602"/>
      <c r="C85" s="538" t="s">
        <v>2014</v>
      </c>
      <c r="D85" s="539"/>
      <c r="E85" s="539"/>
      <c r="F85" s="540"/>
      <c r="G85" s="356" t="s">
        <v>1727</v>
      </c>
      <c r="H85" s="588"/>
      <c r="I85" s="806"/>
    </row>
    <row r="86" spans="1:10" ht="45.75" customHeight="1" x14ac:dyDescent="0.15">
      <c r="A86" s="671"/>
      <c r="B86" s="602"/>
      <c r="C86" s="541"/>
      <c r="D86" s="542"/>
      <c r="E86" s="542"/>
      <c r="F86" s="543"/>
      <c r="G86" s="346" t="s">
        <v>1728</v>
      </c>
      <c r="H86" s="589"/>
      <c r="I86" s="807"/>
    </row>
    <row r="87" spans="1:10" ht="45.75" customHeight="1" x14ac:dyDescent="0.15">
      <c r="A87" s="671"/>
      <c r="B87" s="602"/>
      <c r="C87" s="541"/>
      <c r="D87" s="542"/>
      <c r="E87" s="542"/>
      <c r="F87" s="543"/>
      <c r="G87" s="346" t="s">
        <v>2015</v>
      </c>
      <c r="H87" s="589"/>
      <c r="I87" s="807"/>
    </row>
    <row r="88" spans="1:10" ht="45.75" customHeight="1" x14ac:dyDescent="0.15">
      <c r="A88" s="671"/>
      <c r="B88" s="602"/>
      <c r="C88" s="541"/>
      <c r="D88" s="542"/>
      <c r="E88" s="542"/>
      <c r="F88" s="543"/>
      <c r="G88" s="385" t="s">
        <v>2052</v>
      </c>
      <c r="H88" s="589"/>
      <c r="I88" s="807"/>
    </row>
    <row r="89" spans="1:10" ht="45.75" customHeight="1" x14ac:dyDescent="0.15">
      <c r="A89" s="672"/>
      <c r="B89" s="587"/>
      <c r="C89" s="544"/>
      <c r="D89" s="545"/>
      <c r="E89" s="545"/>
      <c r="F89" s="546"/>
      <c r="G89" s="381" t="s">
        <v>26</v>
      </c>
      <c r="H89" s="590"/>
      <c r="I89" s="808"/>
    </row>
    <row r="90" spans="1:10" ht="45" customHeight="1" x14ac:dyDescent="0.15">
      <c r="A90" s="294"/>
      <c r="B90" s="299"/>
      <c r="C90" s="532" t="s">
        <v>85</v>
      </c>
      <c r="D90" s="533"/>
      <c r="E90" s="533"/>
      <c r="F90" s="534"/>
      <c r="G90" s="295" t="s">
        <v>38</v>
      </c>
      <c r="H90" s="298">
        <f>(H77+H80+H85)/3</f>
        <v>0</v>
      </c>
      <c r="I90" s="331"/>
    </row>
    <row r="91" spans="1:10" ht="13.75" customHeight="1" x14ac:dyDescent="0.15">
      <c r="A91" s="659" t="s">
        <v>86</v>
      </c>
      <c r="B91" s="552" t="s">
        <v>727</v>
      </c>
      <c r="C91" s="742" t="s">
        <v>2016</v>
      </c>
      <c r="D91" s="743"/>
      <c r="E91" s="743"/>
      <c r="F91" s="744"/>
      <c r="G91" s="763"/>
      <c r="H91" s="760"/>
      <c r="I91" s="812"/>
    </row>
    <row r="92" spans="1:10" ht="14" x14ac:dyDescent="0.15">
      <c r="A92" s="660"/>
      <c r="B92" s="553"/>
      <c r="C92" s="745"/>
      <c r="D92" s="746"/>
      <c r="E92" s="746"/>
      <c r="F92" s="747"/>
      <c r="G92" s="764"/>
      <c r="H92" s="761"/>
      <c r="I92" s="813"/>
    </row>
    <row r="93" spans="1:10" ht="14" customHeight="1" x14ac:dyDescent="0.15">
      <c r="A93" s="660"/>
      <c r="B93" s="553"/>
      <c r="C93" s="748"/>
      <c r="D93" s="749"/>
      <c r="E93" s="749"/>
      <c r="F93" s="750"/>
      <c r="G93" s="765"/>
      <c r="H93" s="762"/>
      <c r="I93" s="814"/>
    </row>
    <row r="94" spans="1:10" ht="42.75" customHeight="1" x14ac:dyDescent="0.15">
      <c r="A94" s="660"/>
      <c r="B94" s="553"/>
      <c r="C94" s="538" t="s">
        <v>1754</v>
      </c>
      <c r="D94" s="539"/>
      <c r="E94" s="540"/>
      <c r="F94" s="356" t="s">
        <v>88</v>
      </c>
      <c r="G94" s="385" t="s">
        <v>23</v>
      </c>
      <c r="H94" s="588"/>
      <c r="I94" s="806"/>
    </row>
    <row r="95" spans="1:10" ht="42.75" customHeight="1" x14ac:dyDescent="0.15">
      <c r="A95" s="660"/>
      <c r="B95" s="553"/>
      <c r="C95" s="541"/>
      <c r="D95" s="542"/>
      <c r="E95" s="543"/>
      <c r="F95" s="356" t="s">
        <v>89</v>
      </c>
      <c r="G95" s="385" t="s">
        <v>79</v>
      </c>
      <c r="H95" s="589"/>
      <c r="I95" s="807"/>
    </row>
    <row r="96" spans="1:10" ht="42.75" customHeight="1" x14ac:dyDescent="0.15">
      <c r="A96" s="660"/>
      <c r="B96" s="553"/>
      <c r="C96" s="541"/>
      <c r="D96" s="542"/>
      <c r="E96" s="543"/>
      <c r="F96" s="356" t="s">
        <v>90</v>
      </c>
      <c r="G96" s="385" t="s">
        <v>48</v>
      </c>
      <c r="H96" s="589"/>
      <c r="I96" s="807"/>
    </row>
    <row r="97" spans="1:10" ht="42.75" customHeight="1" x14ac:dyDescent="0.15">
      <c r="A97" s="660"/>
      <c r="B97" s="553"/>
      <c r="C97" s="541"/>
      <c r="D97" s="542"/>
      <c r="E97" s="543"/>
      <c r="F97" s="356" t="s">
        <v>91</v>
      </c>
      <c r="G97" s="385" t="s">
        <v>29</v>
      </c>
      <c r="H97" s="589"/>
      <c r="I97" s="807"/>
    </row>
    <row r="98" spans="1:10" ht="42.75" customHeight="1" x14ac:dyDescent="0.15">
      <c r="A98" s="660"/>
      <c r="B98" s="553"/>
      <c r="C98" s="544"/>
      <c r="D98" s="545"/>
      <c r="E98" s="546"/>
      <c r="F98" s="356" t="s">
        <v>92</v>
      </c>
      <c r="G98" s="379" t="s">
        <v>51</v>
      </c>
      <c r="H98" s="590"/>
      <c r="I98" s="808"/>
    </row>
    <row r="99" spans="1:10" ht="15" customHeight="1" x14ac:dyDescent="0.15">
      <c r="A99" s="660"/>
      <c r="B99" s="553"/>
      <c r="C99" s="538" t="s">
        <v>728</v>
      </c>
      <c r="D99" s="539"/>
      <c r="E99" s="539"/>
      <c r="F99" s="540"/>
      <c r="G99" s="379" t="s">
        <v>23</v>
      </c>
      <c r="H99" s="588"/>
      <c r="I99" s="806"/>
      <c r="J99" s="93"/>
    </row>
    <row r="100" spans="1:10" x14ac:dyDescent="0.15">
      <c r="A100" s="660"/>
      <c r="B100" s="553"/>
      <c r="C100" s="541"/>
      <c r="D100" s="542"/>
      <c r="E100" s="542"/>
      <c r="F100" s="543"/>
      <c r="G100" s="380" t="s">
        <v>94</v>
      </c>
      <c r="H100" s="589"/>
      <c r="I100" s="807"/>
      <c r="J100" s="93"/>
    </row>
    <row r="101" spans="1:10" x14ac:dyDescent="0.15">
      <c r="A101" s="660"/>
      <c r="B101" s="553"/>
      <c r="C101" s="544"/>
      <c r="D101" s="545"/>
      <c r="E101" s="545"/>
      <c r="F101" s="546"/>
      <c r="G101" s="381" t="s">
        <v>26</v>
      </c>
      <c r="H101" s="590"/>
      <c r="I101" s="808"/>
      <c r="J101" s="93"/>
    </row>
    <row r="102" spans="1:10" ht="15" customHeight="1" x14ac:dyDescent="0.15">
      <c r="A102" s="660"/>
      <c r="B102" s="553"/>
      <c r="C102" s="538" t="s">
        <v>1425</v>
      </c>
      <c r="D102" s="539"/>
      <c r="E102" s="539"/>
      <c r="F102" s="540"/>
      <c r="G102" s="379" t="s">
        <v>23</v>
      </c>
      <c r="H102" s="588"/>
      <c r="I102" s="806"/>
    </row>
    <row r="103" spans="1:10" x14ac:dyDescent="0.15">
      <c r="A103" s="660"/>
      <c r="B103" s="553"/>
      <c r="C103" s="541"/>
      <c r="D103" s="542"/>
      <c r="E103" s="542"/>
      <c r="F103" s="543"/>
      <c r="G103" s="380" t="s">
        <v>94</v>
      </c>
      <c r="H103" s="589"/>
      <c r="I103" s="807"/>
    </row>
    <row r="104" spans="1:10" x14ac:dyDescent="0.15">
      <c r="A104" s="660"/>
      <c r="B104" s="553"/>
      <c r="C104" s="544"/>
      <c r="D104" s="545"/>
      <c r="E104" s="545"/>
      <c r="F104" s="546"/>
      <c r="G104" s="381" t="s">
        <v>26</v>
      </c>
      <c r="H104" s="590"/>
      <c r="I104" s="808"/>
    </row>
    <row r="105" spans="1:10" ht="15" customHeight="1" x14ac:dyDescent="0.15">
      <c r="A105" s="660"/>
      <c r="B105" s="553"/>
      <c r="C105" s="538" t="s">
        <v>729</v>
      </c>
      <c r="D105" s="539"/>
      <c r="E105" s="539"/>
      <c r="F105" s="540"/>
      <c r="G105" s="379" t="s">
        <v>23</v>
      </c>
      <c r="H105" s="588"/>
      <c r="I105" s="806"/>
    </row>
    <row r="106" spans="1:10" x14ac:dyDescent="0.15">
      <c r="A106" s="660"/>
      <c r="B106" s="553"/>
      <c r="C106" s="541"/>
      <c r="D106" s="542"/>
      <c r="E106" s="542"/>
      <c r="F106" s="543"/>
      <c r="G106" s="380" t="s">
        <v>95</v>
      </c>
      <c r="H106" s="589"/>
      <c r="I106" s="807"/>
    </row>
    <row r="107" spans="1:10" x14ac:dyDescent="0.15">
      <c r="A107" s="660"/>
      <c r="B107" s="553"/>
      <c r="C107" s="544"/>
      <c r="D107" s="545"/>
      <c r="E107" s="545"/>
      <c r="F107" s="546"/>
      <c r="G107" s="381" t="s">
        <v>26</v>
      </c>
      <c r="H107" s="590"/>
      <c r="I107" s="808"/>
    </row>
    <row r="108" spans="1:10" ht="14.5" customHeight="1" x14ac:dyDescent="0.15">
      <c r="A108" s="660"/>
      <c r="B108" s="553"/>
      <c r="C108" s="633" t="s">
        <v>1755</v>
      </c>
      <c r="D108" s="646"/>
      <c r="E108" s="647"/>
      <c r="F108" s="356" t="s">
        <v>88</v>
      </c>
      <c r="G108" s="385" t="s">
        <v>23</v>
      </c>
      <c r="H108" s="588"/>
      <c r="I108" s="806"/>
    </row>
    <row r="109" spans="1:10" x14ac:dyDescent="0.15">
      <c r="A109" s="660"/>
      <c r="B109" s="553"/>
      <c r="C109" s="648"/>
      <c r="D109" s="649"/>
      <c r="E109" s="650"/>
      <c r="F109" s="356" t="s">
        <v>89</v>
      </c>
      <c r="G109" s="385" t="s">
        <v>79</v>
      </c>
      <c r="H109" s="589"/>
      <c r="I109" s="807"/>
    </row>
    <row r="110" spans="1:10" x14ac:dyDescent="0.15">
      <c r="A110" s="660"/>
      <c r="B110" s="553"/>
      <c r="C110" s="648"/>
      <c r="D110" s="649"/>
      <c r="E110" s="650"/>
      <c r="F110" s="356" t="s">
        <v>90</v>
      </c>
      <c r="G110" s="385" t="s">
        <v>48</v>
      </c>
      <c r="H110" s="589"/>
      <c r="I110" s="807"/>
    </row>
    <row r="111" spans="1:10" x14ac:dyDescent="0.15">
      <c r="A111" s="660"/>
      <c r="B111" s="553"/>
      <c r="C111" s="648"/>
      <c r="D111" s="649"/>
      <c r="E111" s="650"/>
      <c r="F111" s="356" t="s">
        <v>91</v>
      </c>
      <c r="G111" s="385" t="s">
        <v>29</v>
      </c>
      <c r="H111" s="589"/>
      <c r="I111" s="807"/>
    </row>
    <row r="112" spans="1:10" ht="42.75" customHeight="1" x14ac:dyDescent="0.15">
      <c r="A112" s="661"/>
      <c r="B112" s="554"/>
      <c r="C112" s="651"/>
      <c r="D112" s="652"/>
      <c r="E112" s="653"/>
      <c r="F112" s="356" t="s">
        <v>92</v>
      </c>
      <c r="G112" s="379" t="s">
        <v>51</v>
      </c>
      <c r="H112" s="590"/>
      <c r="I112" s="808"/>
    </row>
    <row r="113" spans="1:9" ht="15.75" customHeight="1" x14ac:dyDescent="0.15">
      <c r="A113" s="326"/>
      <c r="B113" s="299"/>
      <c r="C113" s="885" t="s">
        <v>96</v>
      </c>
      <c r="D113" s="886"/>
      <c r="E113" s="886"/>
      <c r="F113" s="887"/>
      <c r="G113" s="451" t="s">
        <v>291</v>
      </c>
      <c r="H113" s="298">
        <f>(H94+H99+H102+H105+H108)/5</f>
        <v>0</v>
      </c>
      <c r="I113" s="331"/>
    </row>
    <row r="114" spans="1:9" ht="13.75" customHeight="1" x14ac:dyDescent="0.15">
      <c r="A114" s="830" t="s">
        <v>97</v>
      </c>
      <c r="B114" s="695"/>
      <c r="C114" s="695"/>
      <c r="D114" s="695"/>
      <c r="E114" s="695"/>
      <c r="F114" s="695"/>
      <c r="G114" s="695"/>
      <c r="H114" s="695"/>
      <c r="I114" s="888"/>
    </row>
    <row r="115" spans="1:9" ht="13.75" customHeight="1" x14ac:dyDescent="0.15">
      <c r="A115" s="831"/>
      <c r="B115" s="698"/>
      <c r="C115" s="698"/>
      <c r="D115" s="698"/>
      <c r="E115" s="698"/>
      <c r="F115" s="698"/>
      <c r="G115" s="698"/>
      <c r="H115" s="698"/>
      <c r="I115" s="889"/>
    </row>
    <row r="116" spans="1:9" ht="13.75" customHeight="1" x14ac:dyDescent="0.15">
      <c r="A116" s="832"/>
      <c r="B116" s="701"/>
      <c r="C116" s="701"/>
      <c r="D116" s="701"/>
      <c r="E116" s="701"/>
      <c r="F116" s="701"/>
      <c r="G116" s="701"/>
      <c r="H116" s="701"/>
      <c r="I116" s="890"/>
    </row>
    <row r="117" spans="1:9" ht="13.75" customHeight="1" x14ac:dyDescent="0.15">
      <c r="A117" s="670" t="s">
        <v>98</v>
      </c>
      <c r="B117" s="586" t="s">
        <v>2204</v>
      </c>
      <c r="C117" s="742" t="s">
        <v>730</v>
      </c>
      <c r="D117" s="743"/>
      <c r="E117" s="743"/>
      <c r="F117" s="744"/>
      <c r="G117" s="763"/>
      <c r="H117" s="760"/>
      <c r="I117" s="812"/>
    </row>
    <row r="118" spans="1:9" ht="14" x14ac:dyDescent="0.15">
      <c r="A118" s="671"/>
      <c r="B118" s="602"/>
      <c r="C118" s="748"/>
      <c r="D118" s="749"/>
      <c r="E118" s="749"/>
      <c r="F118" s="750"/>
      <c r="G118" s="765"/>
      <c r="H118" s="762"/>
      <c r="I118" s="814"/>
    </row>
    <row r="119" spans="1:9" ht="15" customHeight="1" x14ac:dyDescent="0.15">
      <c r="A119" s="671"/>
      <c r="B119" s="602"/>
      <c r="C119" s="538" t="s">
        <v>731</v>
      </c>
      <c r="D119" s="539"/>
      <c r="E119" s="539"/>
      <c r="F119" s="540"/>
      <c r="G119" s="379" t="s">
        <v>23</v>
      </c>
      <c r="H119" s="588"/>
      <c r="I119" s="806"/>
    </row>
    <row r="120" spans="1:9" ht="15" customHeight="1" x14ac:dyDescent="0.15">
      <c r="A120" s="671"/>
      <c r="B120" s="602"/>
      <c r="C120" s="541"/>
      <c r="D120" s="542"/>
      <c r="E120" s="542"/>
      <c r="F120" s="543"/>
      <c r="G120" s="815" t="s">
        <v>732</v>
      </c>
      <c r="H120" s="589"/>
      <c r="I120" s="807"/>
    </row>
    <row r="121" spans="1:9" ht="14" x14ac:dyDescent="0.15">
      <c r="A121" s="671"/>
      <c r="B121" s="602"/>
      <c r="C121" s="541"/>
      <c r="D121" s="542"/>
      <c r="E121" s="542"/>
      <c r="F121" s="543"/>
      <c r="G121" s="815"/>
      <c r="H121" s="589"/>
      <c r="I121" s="807"/>
    </row>
    <row r="122" spans="1:9" x14ac:dyDescent="0.15">
      <c r="A122" s="671"/>
      <c r="B122" s="602"/>
      <c r="C122" s="541"/>
      <c r="D122" s="542"/>
      <c r="E122" s="542"/>
      <c r="F122" s="543"/>
      <c r="G122" s="380" t="s">
        <v>100</v>
      </c>
      <c r="H122" s="589"/>
      <c r="I122" s="807"/>
    </row>
    <row r="123" spans="1:9" x14ac:dyDescent="0.15">
      <c r="A123" s="671"/>
      <c r="B123" s="602"/>
      <c r="C123" s="544"/>
      <c r="D123" s="545"/>
      <c r="E123" s="545"/>
      <c r="F123" s="546"/>
      <c r="G123" s="381" t="s">
        <v>26</v>
      </c>
      <c r="H123" s="590"/>
      <c r="I123" s="808"/>
    </row>
    <row r="124" spans="1:9" x14ac:dyDescent="0.15">
      <c r="A124" s="671"/>
      <c r="B124" s="602"/>
      <c r="C124" s="538" t="s">
        <v>101</v>
      </c>
      <c r="D124" s="539"/>
      <c r="E124" s="539"/>
      <c r="F124" s="540"/>
      <c r="G124" s="346" t="s">
        <v>23</v>
      </c>
      <c r="H124" s="588"/>
      <c r="I124" s="850"/>
    </row>
    <row r="125" spans="1:9" ht="14" x14ac:dyDescent="0.15">
      <c r="A125" s="671"/>
      <c r="B125" s="602"/>
      <c r="C125" s="541"/>
      <c r="D125" s="542"/>
      <c r="E125" s="542"/>
      <c r="F125" s="543"/>
      <c r="G125" s="619" t="s">
        <v>1889</v>
      </c>
      <c r="H125" s="589"/>
      <c r="I125" s="851"/>
    </row>
    <row r="126" spans="1:9" ht="32" customHeight="1" x14ac:dyDescent="0.15">
      <c r="A126" s="671"/>
      <c r="B126" s="602"/>
      <c r="C126" s="541"/>
      <c r="D126" s="542"/>
      <c r="E126" s="542"/>
      <c r="F126" s="543"/>
      <c r="G126" s="619"/>
      <c r="H126" s="589"/>
      <c r="I126" s="851"/>
    </row>
    <row r="127" spans="1:9" x14ac:dyDescent="0.15">
      <c r="A127" s="671"/>
      <c r="B127" s="602"/>
      <c r="C127" s="541"/>
      <c r="D127" s="542"/>
      <c r="E127" s="542"/>
      <c r="F127" s="543"/>
      <c r="G127" s="355" t="s">
        <v>1443</v>
      </c>
      <c r="H127" s="589"/>
      <c r="I127" s="851"/>
    </row>
    <row r="128" spans="1:9" x14ac:dyDescent="0.15">
      <c r="A128" s="671"/>
      <c r="B128" s="602"/>
      <c r="C128" s="541"/>
      <c r="D128" s="542"/>
      <c r="E128" s="542"/>
      <c r="F128" s="543"/>
      <c r="G128" s="356" t="s">
        <v>1756</v>
      </c>
      <c r="H128" s="589"/>
      <c r="I128" s="851"/>
    </row>
    <row r="129" spans="1:9" ht="28" customHeight="1" x14ac:dyDescent="0.15">
      <c r="A129" s="671"/>
      <c r="B129" s="602"/>
      <c r="C129" s="544"/>
      <c r="D129" s="545"/>
      <c r="E129" s="545"/>
      <c r="F129" s="546"/>
      <c r="G129" s="356" t="s">
        <v>26</v>
      </c>
      <c r="H129" s="590"/>
      <c r="I129" s="852"/>
    </row>
    <row r="130" spans="1:9" ht="15" customHeight="1" x14ac:dyDescent="0.15">
      <c r="A130" s="671"/>
      <c r="B130" s="602"/>
      <c r="C130" s="538" t="s">
        <v>2266</v>
      </c>
      <c r="D130" s="539"/>
      <c r="E130" s="539"/>
      <c r="F130" s="540"/>
      <c r="G130" s="379" t="s">
        <v>23</v>
      </c>
      <c r="H130" s="588"/>
      <c r="I130" s="863"/>
    </row>
    <row r="131" spans="1:9" ht="15" customHeight="1" x14ac:dyDescent="0.15">
      <c r="A131" s="671"/>
      <c r="B131" s="602"/>
      <c r="C131" s="541"/>
      <c r="D131" s="542"/>
      <c r="E131" s="542"/>
      <c r="F131" s="543"/>
      <c r="G131" s="467" t="s">
        <v>1757</v>
      </c>
      <c r="H131" s="589"/>
      <c r="I131" s="864"/>
    </row>
    <row r="132" spans="1:9" x14ac:dyDescent="0.15">
      <c r="A132" s="671"/>
      <c r="B132" s="602"/>
      <c r="C132" s="541"/>
      <c r="D132" s="542"/>
      <c r="E132" s="542"/>
      <c r="F132" s="543"/>
      <c r="G132" s="380" t="s">
        <v>2017</v>
      </c>
      <c r="H132" s="589"/>
      <c r="I132" s="864"/>
    </row>
    <row r="133" spans="1:9" x14ac:dyDescent="0.15">
      <c r="A133" s="671"/>
      <c r="B133" s="602"/>
      <c r="C133" s="544"/>
      <c r="D133" s="545"/>
      <c r="E133" s="545"/>
      <c r="F133" s="546"/>
      <c r="G133" s="381" t="s">
        <v>26</v>
      </c>
      <c r="H133" s="590"/>
      <c r="I133" s="865"/>
    </row>
    <row r="134" spans="1:9" ht="13.75" customHeight="1" x14ac:dyDescent="0.15">
      <c r="A134" s="671"/>
      <c r="B134" s="602"/>
      <c r="C134" s="538" t="s">
        <v>1759</v>
      </c>
      <c r="D134" s="539"/>
      <c r="E134" s="539"/>
      <c r="F134" s="540"/>
      <c r="G134" s="355" t="s">
        <v>1441</v>
      </c>
      <c r="H134" s="588"/>
      <c r="I134" s="863"/>
    </row>
    <row r="135" spans="1:9" x14ac:dyDescent="0.15">
      <c r="A135" s="671"/>
      <c r="B135" s="602"/>
      <c r="C135" s="541"/>
      <c r="D135" s="542"/>
      <c r="E135" s="542"/>
      <c r="F135" s="543"/>
      <c r="G135" s="355" t="s">
        <v>1442</v>
      </c>
      <c r="H135" s="589"/>
      <c r="I135" s="864"/>
    </row>
    <row r="136" spans="1:9" x14ac:dyDescent="0.15">
      <c r="A136" s="671"/>
      <c r="B136" s="602"/>
      <c r="C136" s="541"/>
      <c r="D136" s="542"/>
      <c r="E136" s="542"/>
      <c r="F136" s="543"/>
      <c r="G136" s="355" t="s">
        <v>1758</v>
      </c>
      <c r="H136" s="589"/>
      <c r="I136" s="864"/>
    </row>
    <row r="137" spans="1:9" x14ac:dyDescent="0.15">
      <c r="A137" s="672"/>
      <c r="B137" s="587"/>
      <c r="C137" s="544"/>
      <c r="D137" s="545"/>
      <c r="E137" s="545"/>
      <c r="F137" s="546"/>
      <c r="G137" s="355" t="s">
        <v>26</v>
      </c>
      <c r="H137" s="590"/>
      <c r="I137" s="865"/>
    </row>
    <row r="138" spans="1:9" ht="15" customHeight="1" x14ac:dyDescent="0.15">
      <c r="A138" s="326"/>
      <c r="B138" s="299"/>
      <c r="C138" s="532" t="s">
        <v>107</v>
      </c>
      <c r="D138" s="533"/>
      <c r="E138" s="533"/>
      <c r="F138" s="534"/>
      <c r="G138" s="324" t="s">
        <v>72</v>
      </c>
      <c r="H138" s="298">
        <f>(H119+H124+H130+H134)/4</f>
        <v>0</v>
      </c>
      <c r="I138" s="331"/>
    </row>
    <row r="139" spans="1:9" ht="30.75" customHeight="1" x14ac:dyDescent="0.15">
      <c r="A139" s="599" t="s">
        <v>108</v>
      </c>
      <c r="B139" s="586" t="s">
        <v>109</v>
      </c>
      <c r="C139" s="733" t="s">
        <v>2267</v>
      </c>
      <c r="D139" s="734"/>
      <c r="E139" s="734"/>
      <c r="F139" s="735"/>
      <c r="G139" s="763"/>
      <c r="H139" s="760"/>
      <c r="I139" s="559"/>
    </row>
    <row r="140" spans="1:9" ht="30.75" customHeight="1" x14ac:dyDescent="0.15">
      <c r="A140" s="600"/>
      <c r="B140" s="602"/>
      <c r="C140" s="736"/>
      <c r="D140" s="737"/>
      <c r="E140" s="737"/>
      <c r="F140" s="738"/>
      <c r="G140" s="764"/>
      <c r="H140" s="761"/>
      <c r="I140" s="875"/>
    </row>
    <row r="141" spans="1:9" ht="30.75" customHeight="1" x14ac:dyDescent="0.15">
      <c r="A141" s="600"/>
      <c r="B141" s="602"/>
      <c r="C141" s="739"/>
      <c r="D141" s="740"/>
      <c r="E141" s="740"/>
      <c r="F141" s="741"/>
      <c r="G141" s="765"/>
      <c r="H141" s="762"/>
      <c r="I141" s="560"/>
    </row>
    <row r="142" spans="1:9" ht="15" customHeight="1" x14ac:dyDescent="0.15">
      <c r="A142" s="600"/>
      <c r="B142" s="602"/>
      <c r="C142" s="538" t="s">
        <v>733</v>
      </c>
      <c r="D142" s="539"/>
      <c r="E142" s="539"/>
      <c r="F142" s="540"/>
      <c r="G142" s="379" t="s">
        <v>23</v>
      </c>
      <c r="H142" s="588"/>
      <c r="I142" s="806"/>
    </row>
    <row r="143" spans="1:9" ht="15" customHeight="1" x14ac:dyDescent="0.15">
      <c r="A143" s="600"/>
      <c r="B143" s="602"/>
      <c r="C143" s="541"/>
      <c r="D143" s="542"/>
      <c r="E143" s="542"/>
      <c r="F143" s="543"/>
      <c r="G143" s="815" t="s">
        <v>734</v>
      </c>
      <c r="H143" s="589"/>
      <c r="I143" s="807"/>
    </row>
    <row r="144" spans="1:9" ht="14" x14ac:dyDescent="0.15">
      <c r="A144" s="600"/>
      <c r="B144" s="602"/>
      <c r="C144" s="541"/>
      <c r="D144" s="542"/>
      <c r="E144" s="542"/>
      <c r="F144" s="543"/>
      <c r="G144" s="815"/>
      <c r="H144" s="589"/>
      <c r="I144" s="807"/>
    </row>
    <row r="145" spans="1:9" x14ac:dyDescent="0.15">
      <c r="A145" s="600"/>
      <c r="B145" s="602"/>
      <c r="C145" s="544"/>
      <c r="D145" s="545"/>
      <c r="E145" s="545"/>
      <c r="F145" s="546"/>
      <c r="G145" s="381" t="s">
        <v>26</v>
      </c>
      <c r="H145" s="590"/>
      <c r="I145" s="808"/>
    </row>
    <row r="146" spans="1:9" ht="27.75" customHeight="1" x14ac:dyDescent="0.15">
      <c r="A146" s="600"/>
      <c r="B146" s="602"/>
      <c r="C146" s="538" t="s">
        <v>1891</v>
      </c>
      <c r="D146" s="539"/>
      <c r="E146" s="540"/>
      <c r="F146" s="367" t="s">
        <v>735</v>
      </c>
      <c r="G146" s="381" t="s">
        <v>736</v>
      </c>
      <c r="H146" s="352"/>
      <c r="I146" s="806"/>
    </row>
    <row r="147" spans="1:9" ht="33" customHeight="1" x14ac:dyDescent="0.15">
      <c r="A147" s="600"/>
      <c r="B147" s="602"/>
      <c r="C147" s="541"/>
      <c r="D147" s="542"/>
      <c r="E147" s="543"/>
      <c r="F147" s="367" t="s">
        <v>737</v>
      </c>
      <c r="G147" s="381" t="s">
        <v>736</v>
      </c>
      <c r="H147" s="352"/>
      <c r="I147" s="807"/>
    </row>
    <row r="148" spans="1:9" ht="15" customHeight="1" x14ac:dyDescent="0.15">
      <c r="A148" s="600"/>
      <c r="B148" s="602"/>
      <c r="C148" s="541"/>
      <c r="D148" s="542"/>
      <c r="E148" s="543"/>
      <c r="F148" s="367" t="s">
        <v>738</v>
      </c>
      <c r="G148" s="381" t="s">
        <v>736</v>
      </c>
      <c r="H148" s="352"/>
      <c r="I148" s="807"/>
    </row>
    <row r="149" spans="1:9" ht="30.75" customHeight="1" x14ac:dyDescent="0.15">
      <c r="A149" s="600"/>
      <c r="B149" s="602"/>
      <c r="C149" s="541"/>
      <c r="D149" s="542"/>
      <c r="E149" s="543"/>
      <c r="F149" s="367" t="s">
        <v>739</v>
      </c>
      <c r="G149" s="381" t="s">
        <v>736</v>
      </c>
      <c r="H149" s="352"/>
      <c r="I149" s="807"/>
    </row>
    <row r="150" spans="1:9" ht="15" customHeight="1" x14ac:dyDescent="0.15">
      <c r="A150" s="600"/>
      <c r="B150" s="602"/>
      <c r="C150" s="541"/>
      <c r="D150" s="542"/>
      <c r="E150" s="543"/>
      <c r="F150" s="367" t="s">
        <v>740</v>
      </c>
      <c r="G150" s="381" t="s">
        <v>736</v>
      </c>
      <c r="H150" s="352"/>
      <c r="I150" s="807"/>
    </row>
    <row r="151" spans="1:9" ht="40.25" customHeight="1" x14ac:dyDescent="0.15">
      <c r="A151" s="600"/>
      <c r="B151" s="602"/>
      <c r="C151" s="541"/>
      <c r="D151" s="542"/>
      <c r="E151" s="543"/>
      <c r="F151" s="367" t="s">
        <v>741</v>
      </c>
      <c r="G151" s="381" t="s">
        <v>736</v>
      </c>
      <c r="H151" s="352"/>
      <c r="I151" s="807"/>
    </row>
    <row r="152" spans="1:9" x14ac:dyDescent="0.15">
      <c r="A152" s="600"/>
      <c r="B152" s="602"/>
      <c r="C152" s="541"/>
      <c r="D152" s="542"/>
      <c r="E152" s="543"/>
      <c r="F152" s="367" t="s">
        <v>742</v>
      </c>
      <c r="G152" s="381" t="s">
        <v>736</v>
      </c>
      <c r="H152" s="352"/>
      <c r="I152" s="807"/>
    </row>
    <row r="153" spans="1:9" ht="36" customHeight="1" x14ac:dyDescent="0.15">
      <c r="A153" s="600"/>
      <c r="B153" s="602"/>
      <c r="C153" s="541"/>
      <c r="D153" s="542"/>
      <c r="E153" s="543"/>
      <c r="F153" s="367" t="s">
        <v>743</v>
      </c>
      <c r="G153" s="381" t="s">
        <v>736</v>
      </c>
      <c r="H153" s="352"/>
      <c r="I153" s="807"/>
    </row>
    <row r="154" spans="1:9" ht="30" x14ac:dyDescent="0.15">
      <c r="A154" s="600"/>
      <c r="B154" s="602"/>
      <c r="C154" s="541"/>
      <c r="D154" s="542"/>
      <c r="E154" s="543"/>
      <c r="F154" s="367" t="s">
        <v>744</v>
      </c>
      <c r="G154" s="381" t="s">
        <v>736</v>
      </c>
      <c r="H154" s="352"/>
      <c r="I154" s="807"/>
    </row>
    <row r="155" spans="1:9" x14ac:dyDescent="0.15">
      <c r="A155" s="600"/>
      <c r="B155" s="602"/>
      <c r="C155" s="544"/>
      <c r="D155" s="545"/>
      <c r="E155" s="546"/>
      <c r="F155" s="367" t="s">
        <v>745</v>
      </c>
      <c r="G155" s="381" t="s">
        <v>736</v>
      </c>
      <c r="H155" s="352"/>
      <c r="I155" s="808"/>
    </row>
    <row r="156" spans="1:9" ht="28" customHeight="1" x14ac:dyDescent="0.15">
      <c r="A156" s="600"/>
      <c r="B156" s="602"/>
      <c r="C156" s="876" t="s">
        <v>1760</v>
      </c>
      <c r="D156" s="877"/>
      <c r="E156" s="877"/>
      <c r="F156" s="878"/>
      <c r="G156" s="347" t="s">
        <v>23</v>
      </c>
      <c r="H156" s="588"/>
      <c r="I156" s="806"/>
    </row>
    <row r="157" spans="1:9" ht="35" customHeight="1" x14ac:dyDescent="0.15">
      <c r="A157" s="600"/>
      <c r="B157" s="602"/>
      <c r="C157" s="879"/>
      <c r="D157" s="880"/>
      <c r="E157" s="880"/>
      <c r="F157" s="881"/>
      <c r="G157" s="347" t="s">
        <v>1761</v>
      </c>
      <c r="H157" s="589"/>
      <c r="I157" s="807"/>
    </row>
    <row r="158" spans="1:9" ht="37" customHeight="1" x14ac:dyDescent="0.15">
      <c r="A158" s="600"/>
      <c r="B158" s="602"/>
      <c r="C158" s="882"/>
      <c r="D158" s="883"/>
      <c r="E158" s="883"/>
      <c r="F158" s="884"/>
      <c r="G158" s="356" t="s">
        <v>26</v>
      </c>
      <c r="H158" s="590"/>
      <c r="I158" s="808"/>
    </row>
    <row r="159" spans="1:9" ht="34.75" customHeight="1" x14ac:dyDescent="0.15">
      <c r="A159" s="600"/>
      <c r="B159" s="602"/>
      <c r="C159" s="633" t="s">
        <v>1788</v>
      </c>
      <c r="D159" s="646"/>
      <c r="E159" s="646"/>
      <c r="F159" s="347" t="s">
        <v>746</v>
      </c>
      <c r="G159" s="347" t="s">
        <v>1446</v>
      </c>
      <c r="H159" s="350"/>
      <c r="I159" s="376"/>
    </row>
    <row r="160" spans="1:9" ht="34.75" customHeight="1" x14ac:dyDescent="0.15">
      <c r="A160" s="600"/>
      <c r="B160" s="602"/>
      <c r="C160" s="648"/>
      <c r="D160" s="649"/>
      <c r="E160" s="649"/>
      <c r="F160" s="586" t="s">
        <v>747</v>
      </c>
      <c r="G160" s="586" t="s">
        <v>1446</v>
      </c>
      <c r="H160" s="588"/>
      <c r="I160" s="863"/>
    </row>
    <row r="161" spans="1:28" ht="34.75" customHeight="1" x14ac:dyDescent="0.15">
      <c r="A161" s="600"/>
      <c r="B161" s="602"/>
      <c r="C161" s="648"/>
      <c r="D161" s="649"/>
      <c r="E161" s="649"/>
      <c r="F161" s="587"/>
      <c r="G161" s="587"/>
      <c r="H161" s="590"/>
      <c r="I161" s="864"/>
      <c r="N161" s="293"/>
      <c r="O161" s="293"/>
      <c r="P161" s="293"/>
      <c r="Q161" s="293"/>
      <c r="R161" s="293"/>
      <c r="S161" s="293"/>
      <c r="T161" s="293"/>
      <c r="U161" s="293"/>
      <c r="V161" s="293"/>
      <c r="W161" s="293"/>
      <c r="X161" s="293"/>
      <c r="Y161" s="293"/>
      <c r="Z161" s="293"/>
      <c r="AA161" s="293"/>
      <c r="AB161" s="293"/>
    </row>
    <row r="162" spans="1:28" ht="54" customHeight="1" x14ac:dyDescent="0.15">
      <c r="A162" s="600"/>
      <c r="B162" s="602"/>
      <c r="C162" s="648"/>
      <c r="D162" s="649"/>
      <c r="E162" s="649"/>
      <c r="F162" s="356" t="s">
        <v>1762</v>
      </c>
      <c r="G162" s="347" t="s">
        <v>1446</v>
      </c>
      <c r="H162" s="350"/>
      <c r="I162" s="864"/>
      <c r="J162" s="6"/>
      <c r="N162" s="293"/>
      <c r="O162" s="293"/>
      <c r="P162" s="293"/>
      <c r="Q162" s="293"/>
      <c r="R162" s="293"/>
      <c r="S162" s="293"/>
      <c r="T162" s="293"/>
      <c r="U162" s="293"/>
      <c r="V162" s="293"/>
      <c r="W162" s="293"/>
      <c r="X162" s="293"/>
      <c r="Y162" s="293"/>
      <c r="Z162" s="293"/>
      <c r="AA162" s="293"/>
      <c r="AB162" s="293"/>
    </row>
    <row r="163" spans="1:28" ht="34.75" customHeight="1" x14ac:dyDescent="0.15">
      <c r="A163" s="600"/>
      <c r="B163" s="602"/>
      <c r="C163" s="648"/>
      <c r="D163" s="649"/>
      <c r="E163" s="649"/>
      <c r="F163" s="586" t="s">
        <v>748</v>
      </c>
      <c r="G163" s="586" t="s">
        <v>1446</v>
      </c>
      <c r="H163" s="588"/>
      <c r="I163" s="864"/>
      <c r="N163" s="293"/>
      <c r="O163" s="293"/>
      <c r="P163" s="293"/>
      <c r="Q163" s="293"/>
      <c r="R163" s="293"/>
      <c r="S163" s="293"/>
      <c r="T163" s="293"/>
      <c r="U163" s="293"/>
      <c r="V163" s="293"/>
      <c r="W163" s="293"/>
      <c r="X163" s="293"/>
      <c r="Y163" s="293"/>
      <c r="Z163" s="293"/>
      <c r="AA163" s="293"/>
      <c r="AB163" s="293"/>
    </row>
    <row r="164" spans="1:28" ht="34.75" customHeight="1" x14ac:dyDescent="0.15">
      <c r="A164" s="600"/>
      <c r="B164" s="602"/>
      <c r="C164" s="648"/>
      <c r="D164" s="649"/>
      <c r="E164" s="649"/>
      <c r="F164" s="587"/>
      <c r="G164" s="587"/>
      <c r="H164" s="590"/>
      <c r="I164" s="864"/>
      <c r="J164" s="362"/>
    </row>
    <row r="165" spans="1:28" ht="34.75" customHeight="1" x14ac:dyDescent="0.15">
      <c r="A165" s="601"/>
      <c r="B165" s="587"/>
      <c r="C165" s="651"/>
      <c r="D165" s="652"/>
      <c r="E165" s="652"/>
      <c r="F165" s="355" t="s">
        <v>1747</v>
      </c>
      <c r="G165" s="347" t="s">
        <v>1446</v>
      </c>
      <c r="H165" s="350"/>
      <c r="I165" s="865"/>
      <c r="J165" s="362"/>
    </row>
    <row r="166" spans="1:28" ht="15" customHeight="1" x14ac:dyDescent="0.15">
      <c r="A166" s="326"/>
      <c r="B166" s="299"/>
      <c r="C166" s="532" t="s">
        <v>117</v>
      </c>
      <c r="D166" s="533"/>
      <c r="E166" s="533"/>
      <c r="F166" s="534"/>
      <c r="G166" s="295" t="s">
        <v>72</v>
      </c>
      <c r="H166" s="298">
        <f>SUM(H142:H165)/4</f>
        <v>0</v>
      </c>
      <c r="I166" s="331"/>
      <c r="K166" s="3"/>
    </row>
    <row r="167" spans="1:28" s="293" customFormat="1" ht="13.75" customHeight="1" x14ac:dyDescent="0.15">
      <c r="A167" s="670" t="s">
        <v>118</v>
      </c>
      <c r="B167" s="586" t="s">
        <v>119</v>
      </c>
      <c r="C167" s="742" t="s">
        <v>749</v>
      </c>
      <c r="D167" s="743"/>
      <c r="E167" s="743"/>
      <c r="F167" s="744"/>
      <c r="G167" s="763"/>
      <c r="H167" s="760"/>
      <c r="I167" s="812"/>
      <c r="N167" s="292"/>
      <c r="O167" s="292"/>
      <c r="P167" s="292"/>
      <c r="Q167" s="292"/>
      <c r="R167" s="292"/>
      <c r="S167" s="292"/>
      <c r="T167" s="292"/>
      <c r="U167" s="292"/>
      <c r="V167" s="292"/>
      <c r="W167" s="292"/>
      <c r="X167" s="292"/>
      <c r="Y167" s="292"/>
      <c r="Z167" s="292"/>
      <c r="AA167" s="292"/>
      <c r="AB167" s="292"/>
    </row>
    <row r="168" spans="1:28" s="293" customFormat="1" ht="14" x14ac:dyDescent="0.15">
      <c r="A168" s="671"/>
      <c r="B168" s="602"/>
      <c r="C168" s="745"/>
      <c r="D168" s="746"/>
      <c r="E168" s="746"/>
      <c r="F168" s="747"/>
      <c r="G168" s="764"/>
      <c r="H168" s="761"/>
      <c r="I168" s="813"/>
      <c r="N168" s="292"/>
      <c r="O168" s="292"/>
      <c r="P168" s="292"/>
      <c r="Q168" s="292"/>
      <c r="R168" s="292"/>
      <c r="S168" s="292"/>
      <c r="T168" s="292"/>
      <c r="U168" s="292"/>
      <c r="V168" s="292"/>
      <c r="W168" s="292"/>
      <c r="X168" s="292"/>
      <c r="Y168" s="292"/>
      <c r="Z168" s="292"/>
      <c r="AA168" s="292"/>
      <c r="AB168" s="292"/>
    </row>
    <row r="169" spans="1:28" s="293" customFormat="1" ht="14" x14ac:dyDescent="0.15">
      <c r="A169" s="671"/>
      <c r="B169" s="602"/>
      <c r="C169" s="748"/>
      <c r="D169" s="749"/>
      <c r="E169" s="749"/>
      <c r="F169" s="750"/>
      <c r="G169" s="765"/>
      <c r="H169" s="762"/>
      <c r="I169" s="814"/>
      <c r="N169" s="292"/>
      <c r="O169" s="292"/>
      <c r="P169" s="292"/>
      <c r="Q169" s="292"/>
      <c r="R169" s="292"/>
      <c r="S169" s="292"/>
      <c r="T169" s="292"/>
      <c r="U169" s="292"/>
      <c r="V169" s="292"/>
      <c r="W169" s="292"/>
      <c r="X169" s="292"/>
      <c r="Y169" s="292"/>
      <c r="Z169" s="292"/>
      <c r="AA169" s="292"/>
      <c r="AB169" s="292"/>
    </row>
    <row r="170" spans="1:28" ht="15" customHeight="1" x14ac:dyDescent="0.15">
      <c r="A170" s="671"/>
      <c r="B170" s="602"/>
      <c r="C170" s="538" t="s">
        <v>120</v>
      </c>
      <c r="D170" s="539"/>
      <c r="E170" s="540"/>
      <c r="F170" s="367" t="s">
        <v>127</v>
      </c>
      <c r="G170" s="379" t="s">
        <v>23</v>
      </c>
      <c r="H170" s="588"/>
      <c r="I170" s="806"/>
    </row>
    <row r="171" spans="1:28" x14ac:dyDescent="0.15">
      <c r="A171" s="671"/>
      <c r="B171" s="602"/>
      <c r="C171" s="541"/>
      <c r="D171" s="542"/>
      <c r="E171" s="543"/>
      <c r="F171" s="367" t="s">
        <v>122</v>
      </c>
      <c r="G171" s="380" t="s">
        <v>79</v>
      </c>
      <c r="H171" s="589"/>
      <c r="I171" s="807"/>
    </row>
    <row r="172" spans="1:28" x14ac:dyDescent="0.15">
      <c r="A172" s="671"/>
      <c r="B172" s="602"/>
      <c r="C172" s="541"/>
      <c r="D172" s="542"/>
      <c r="E172" s="543"/>
      <c r="F172" s="367" t="s">
        <v>123</v>
      </c>
      <c r="G172" s="380" t="s">
        <v>48</v>
      </c>
      <c r="H172" s="589"/>
      <c r="I172" s="807"/>
    </row>
    <row r="173" spans="1:28" x14ac:dyDescent="0.15">
      <c r="A173" s="671"/>
      <c r="B173" s="602"/>
      <c r="C173" s="541"/>
      <c r="D173" s="542"/>
      <c r="E173" s="543"/>
      <c r="F173" s="367" t="s">
        <v>124</v>
      </c>
      <c r="G173" s="380" t="s">
        <v>29</v>
      </c>
      <c r="H173" s="589"/>
      <c r="I173" s="807"/>
    </row>
    <row r="174" spans="1:28" x14ac:dyDescent="0.15">
      <c r="A174" s="671"/>
      <c r="B174" s="602"/>
      <c r="C174" s="544"/>
      <c r="D174" s="545"/>
      <c r="E174" s="546"/>
      <c r="F174" s="367" t="s">
        <v>125</v>
      </c>
      <c r="G174" s="381" t="s">
        <v>51</v>
      </c>
      <c r="H174" s="590"/>
      <c r="I174" s="808"/>
    </row>
    <row r="175" spans="1:28" ht="15" customHeight="1" x14ac:dyDescent="0.15">
      <c r="A175" s="671"/>
      <c r="B175" s="602"/>
      <c r="C175" s="538" t="s">
        <v>126</v>
      </c>
      <c r="D175" s="539"/>
      <c r="E175" s="540"/>
      <c r="F175" s="367" t="s">
        <v>127</v>
      </c>
      <c r="G175" s="379" t="s">
        <v>23</v>
      </c>
      <c r="H175" s="588"/>
      <c r="I175" s="806"/>
    </row>
    <row r="176" spans="1:28" x14ac:dyDescent="0.15">
      <c r="A176" s="671"/>
      <c r="B176" s="602"/>
      <c r="C176" s="541"/>
      <c r="D176" s="542"/>
      <c r="E176" s="543"/>
      <c r="F176" s="367" t="s">
        <v>122</v>
      </c>
      <c r="G176" s="380" t="s">
        <v>79</v>
      </c>
      <c r="H176" s="589"/>
      <c r="I176" s="807"/>
    </row>
    <row r="177" spans="1:9" ht="27.75" customHeight="1" x14ac:dyDescent="0.15">
      <c r="A177" s="671"/>
      <c r="B177" s="602"/>
      <c r="C177" s="541"/>
      <c r="D177" s="542"/>
      <c r="E177" s="543"/>
      <c r="F177" s="367" t="s">
        <v>123</v>
      </c>
      <c r="G177" s="380" t="s">
        <v>48</v>
      </c>
      <c r="H177" s="589"/>
      <c r="I177" s="807"/>
    </row>
    <row r="178" spans="1:9" x14ac:dyDescent="0.15">
      <c r="A178" s="671"/>
      <c r="B178" s="602"/>
      <c r="C178" s="541"/>
      <c r="D178" s="542"/>
      <c r="E178" s="543"/>
      <c r="F178" s="367" t="s">
        <v>124</v>
      </c>
      <c r="G178" s="380" t="s">
        <v>29</v>
      </c>
      <c r="H178" s="589"/>
      <c r="I178" s="807"/>
    </row>
    <row r="179" spans="1:9" x14ac:dyDescent="0.15">
      <c r="A179" s="671"/>
      <c r="B179" s="602"/>
      <c r="C179" s="544"/>
      <c r="D179" s="545"/>
      <c r="E179" s="546"/>
      <c r="F179" s="367" t="s">
        <v>125</v>
      </c>
      <c r="G179" s="381" t="s">
        <v>51</v>
      </c>
      <c r="H179" s="590"/>
      <c r="I179" s="808"/>
    </row>
    <row r="180" spans="1:9" ht="13.75" customHeight="1" x14ac:dyDescent="0.15">
      <c r="A180" s="671"/>
      <c r="B180" s="602"/>
      <c r="C180" s="538" t="s">
        <v>2018</v>
      </c>
      <c r="D180" s="539"/>
      <c r="E180" s="539"/>
      <c r="F180" s="540"/>
      <c r="G180" s="379" t="s">
        <v>23</v>
      </c>
      <c r="H180" s="588"/>
      <c r="I180" s="806"/>
    </row>
    <row r="181" spans="1:9" x14ac:dyDescent="0.15">
      <c r="A181" s="671"/>
      <c r="B181" s="602"/>
      <c r="C181" s="541"/>
      <c r="D181" s="542"/>
      <c r="E181" s="542"/>
      <c r="F181" s="543"/>
      <c r="G181" s="380" t="s">
        <v>2268</v>
      </c>
      <c r="H181" s="589"/>
      <c r="I181" s="807"/>
    </row>
    <row r="182" spans="1:9" x14ac:dyDescent="0.15">
      <c r="A182" s="671"/>
      <c r="B182" s="602"/>
      <c r="C182" s="541"/>
      <c r="D182" s="542"/>
      <c r="E182" s="542"/>
      <c r="F182" s="543"/>
      <c r="G182" s="380" t="s">
        <v>1439</v>
      </c>
      <c r="H182" s="589"/>
      <c r="I182" s="807"/>
    </row>
    <row r="183" spans="1:9" x14ac:dyDescent="0.15">
      <c r="A183" s="671"/>
      <c r="B183" s="602"/>
      <c r="C183" s="544"/>
      <c r="D183" s="545"/>
      <c r="E183" s="545"/>
      <c r="F183" s="546"/>
      <c r="G183" s="381" t="s">
        <v>1440</v>
      </c>
      <c r="H183" s="590"/>
      <c r="I183" s="808"/>
    </row>
    <row r="184" spans="1:9" ht="15" customHeight="1" x14ac:dyDescent="0.15">
      <c r="A184" s="671"/>
      <c r="B184" s="602"/>
      <c r="C184" s="538" t="s">
        <v>1763</v>
      </c>
      <c r="D184" s="539"/>
      <c r="E184" s="539"/>
      <c r="F184" s="540"/>
      <c r="G184" s="379" t="s">
        <v>23</v>
      </c>
      <c r="H184" s="588"/>
      <c r="I184" s="806"/>
    </row>
    <row r="185" spans="1:9" x14ac:dyDescent="0.15">
      <c r="A185" s="671"/>
      <c r="B185" s="602"/>
      <c r="C185" s="541"/>
      <c r="D185" s="542"/>
      <c r="E185" s="542"/>
      <c r="F185" s="543"/>
      <c r="G185" s="380" t="s">
        <v>129</v>
      </c>
      <c r="H185" s="589"/>
      <c r="I185" s="807"/>
    </row>
    <row r="186" spans="1:9" x14ac:dyDescent="0.15">
      <c r="A186" s="671"/>
      <c r="B186" s="602"/>
      <c r="C186" s="544"/>
      <c r="D186" s="545"/>
      <c r="E186" s="545"/>
      <c r="F186" s="546"/>
      <c r="G186" s="381" t="s">
        <v>26</v>
      </c>
      <c r="H186" s="590"/>
      <c r="I186" s="808"/>
    </row>
    <row r="187" spans="1:9" ht="15" customHeight="1" x14ac:dyDescent="0.15">
      <c r="A187" s="671"/>
      <c r="B187" s="602"/>
      <c r="C187" s="538" t="s">
        <v>1764</v>
      </c>
      <c r="D187" s="539"/>
      <c r="E187" s="539"/>
      <c r="F187" s="540"/>
      <c r="G187" s="379" t="s">
        <v>23</v>
      </c>
      <c r="H187" s="588"/>
      <c r="I187" s="806"/>
    </row>
    <row r="188" spans="1:9" x14ac:dyDescent="0.15">
      <c r="A188" s="671"/>
      <c r="B188" s="602"/>
      <c r="C188" s="541"/>
      <c r="D188" s="542"/>
      <c r="E188" s="542"/>
      <c r="F188" s="543"/>
      <c r="G188" s="380" t="s">
        <v>129</v>
      </c>
      <c r="H188" s="589"/>
      <c r="I188" s="807"/>
    </row>
    <row r="189" spans="1:9" x14ac:dyDescent="0.15">
      <c r="A189" s="671"/>
      <c r="B189" s="602"/>
      <c r="C189" s="541"/>
      <c r="D189" s="542"/>
      <c r="E189" s="542"/>
      <c r="F189" s="543"/>
      <c r="G189" s="380" t="s">
        <v>131</v>
      </c>
      <c r="H189" s="589"/>
      <c r="I189" s="807"/>
    </row>
    <row r="190" spans="1:9" x14ac:dyDescent="0.15">
      <c r="A190" s="672"/>
      <c r="B190" s="587"/>
      <c r="C190" s="544"/>
      <c r="D190" s="545"/>
      <c r="E190" s="545"/>
      <c r="F190" s="546"/>
      <c r="G190" s="381" t="s">
        <v>26</v>
      </c>
      <c r="H190" s="590"/>
      <c r="I190" s="808"/>
    </row>
    <row r="191" spans="1:9" ht="15" customHeight="1" x14ac:dyDescent="0.15">
      <c r="A191" s="326"/>
      <c r="B191" s="299"/>
      <c r="C191" s="532" t="s">
        <v>132</v>
      </c>
      <c r="D191" s="533"/>
      <c r="E191" s="533"/>
      <c r="F191" s="534"/>
      <c r="G191" s="324" t="s">
        <v>291</v>
      </c>
      <c r="H191" s="298">
        <f>(H170+H175+H184+H187+H180)/5</f>
        <v>0</v>
      </c>
      <c r="I191" s="331"/>
    </row>
    <row r="192" spans="1:9" ht="13.75" customHeight="1" x14ac:dyDescent="0.15">
      <c r="A192" s="599" t="s">
        <v>133</v>
      </c>
      <c r="B192" s="586" t="s">
        <v>750</v>
      </c>
      <c r="C192" s="742" t="s">
        <v>751</v>
      </c>
      <c r="D192" s="743"/>
      <c r="E192" s="743"/>
      <c r="F192" s="744"/>
      <c r="G192" s="763"/>
      <c r="H192" s="760"/>
      <c r="I192" s="812"/>
    </row>
    <row r="193" spans="1:9" ht="14" x14ac:dyDescent="0.15">
      <c r="A193" s="600"/>
      <c r="B193" s="602"/>
      <c r="C193" s="745"/>
      <c r="D193" s="746"/>
      <c r="E193" s="746"/>
      <c r="F193" s="747"/>
      <c r="G193" s="764"/>
      <c r="H193" s="761"/>
      <c r="I193" s="813"/>
    </row>
    <row r="194" spans="1:9" ht="14" x14ac:dyDescent="0.15">
      <c r="A194" s="600"/>
      <c r="B194" s="602"/>
      <c r="C194" s="748"/>
      <c r="D194" s="749"/>
      <c r="E194" s="749"/>
      <c r="F194" s="750"/>
      <c r="G194" s="765"/>
      <c r="H194" s="762"/>
      <c r="I194" s="814"/>
    </row>
    <row r="195" spans="1:9" ht="15" customHeight="1" x14ac:dyDescent="0.15">
      <c r="A195" s="600"/>
      <c r="B195" s="602"/>
      <c r="C195" s="538" t="s">
        <v>752</v>
      </c>
      <c r="D195" s="539"/>
      <c r="E195" s="539"/>
      <c r="F195" s="540"/>
      <c r="G195" s="379" t="s">
        <v>23</v>
      </c>
      <c r="H195" s="588"/>
      <c r="I195" s="850"/>
    </row>
    <row r="196" spans="1:9" ht="35" customHeight="1" x14ac:dyDescent="0.15">
      <c r="A196" s="600"/>
      <c r="B196" s="602"/>
      <c r="C196" s="541"/>
      <c r="D196" s="542"/>
      <c r="E196" s="542"/>
      <c r="F196" s="543"/>
      <c r="G196" s="380" t="s">
        <v>1447</v>
      </c>
      <c r="H196" s="589"/>
      <c r="I196" s="851"/>
    </row>
    <row r="197" spans="1:9" x14ac:dyDescent="0.15">
      <c r="A197" s="600"/>
      <c r="B197" s="602"/>
      <c r="C197" s="541"/>
      <c r="D197" s="542"/>
      <c r="E197" s="542"/>
      <c r="F197" s="543"/>
      <c r="G197" s="380" t="s">
        <v>617</v>
      </c>
      <c r="H197" s="589"/>
      <c r="I197" s="851"/>
    </row>
    <row r="198" spans="1:9" x14ac:dyDescent="0.15">
      <c r="A198" s="600"/>
      <c r="B198" s="602"/>
      <c r="C198" s="544"/>
      <c r="D198" s="545"/>
      <c r="E198" s="545"/>
      <c r="F198" s="546"/>
      <c r="G198" s="381" t="s">
        <v>26</v>
      </c>
      <c r="H198" s="590"/>
      <c r="I198" s="852"/>
    </row>
    <row r="199" spans="1:9" ht="15" customHeight="1" x14ac:dyDescent="0.15">
      <c r="A199" s="600"/>
      <c r="B199" s="602"/>
      <c r="C199" s="538" t="s">
        <v>753</v>
      </c>
      <c r="D199" s="539"/>
      <c r="E199" s="539"/>
      <c r="F199" s="540"/>
      <c r="G199" s="379" t="s">
        <v>23</v>
      </c>
      <c r="H199" s="588"/>
      <c r="I199" s="806"/>
    </row>
    <row r="200" spans="1:9" x14ac:dyDescent="0.15">
      <c r="A200" s="600"/>
      <c r="B200" s="602"/>
      <c r="C200" s="541"/>
      <c r="D200" s="542"/>
      <c r="E200" s="542"/>
      <c r="F200" s="543"/>
      <c r="G200" s="380" t="s">
        <v>619</v>
      </c>
      <c r="H200" s="589"/>
      <c r="I200" s="807"/>
    </row>
    <row r="201" spans="1:9" x14ac:dyDescent="0.15">
      <c r="A201" s="600"/>
      <c r="B201" s="602"/>
      <c r="C201" s="541"/>
      <c r="D201" s="542"/>
      <c r="E201" s="542"/>
      <c r="F201" s="543"/>
      <c r="G201" s="380" t="s">
        <v>617</v>
      </c>
      <c r="H201" s="589"/>
      <c r="I201" s="807"/>
    </row>
    <row r="202" spans="1:9" x14ac:dyDescent="0.15">
      <c r="A202" s="600"/>
      <c r="B202" s="602"/>
      <c r="C202" s="544"/>
      <c r="D202" s="545"/>
      <c r="E202" s="545"/>
      <c r="F202" s="546"/>
      <c r="G202" s="381" t="s">
        <v>26</v>
      </c>
      <c r="H202" s="590"/>
      <c r="I202" s="808"/>
    </row>
    <row r="203" spans="1:9" ht="15" customHeight="1" x14ac:dyDescent="0.15">
      <c r="A203" s="600"/>
      <c r="B203" s="602"/>
      <c r="C203" s="538" t="s">
        <v>620</v>
      </c>
      <c r="D203" s="539"/>
      <c r="E203" s="539"/>
      <c r="F203" s="540"/>
      <c r="G203" s="379" t="s">
        <v>23</v>
      </c>
      <c r="H203" s="588"/>
      <c r="I203" s="806"/>
    </row>
    <row r="204" spans="1:9" x14ac:dyDescent="0.15">
      <c r="A204" s="600"/>
      <c r="B204" s="602"/>
      <c r="C204" s="541"/>
      <c r="D204" s="542"/>
      <c r="E204" s="542"/>
      <c r="F204" s="543"/>
      <c r="G204" s="380" t="s">
        <v>619</v>
      </c>
      <c r="H204" s="589"/>
      <c r="I204" s="807"/>
    </row>
    <row r="205" spans="1:9" x14ac:dyDescent="0.15">
      <c r="A205" s="600"/>
      <c r="B205" s="602"/>
      <c r="C205" s="541"/>
      <c r="D205" s="542"/>
      <c r="E205" s="542"/>
      <c r="F205" s="543"/>
      <c r="G205" s="380" t="s">
        <v>617</v>
      </c>
      <c r="H205" s="589"/>
      <c r="I205" s="807"/>
    </row>
    <row r="206" spans="1:9" x14ac:dyDescent="0.15">
      <c r="A206" s="600"/>
      <c r="B206" s="602"/>
      <c r="C206" s="544"/>
      <c r="D206" s="545"/>
      <c r="E206" s="545"/>
      <c r="F206" s="546"/>
      <c r="G206" s="381" t="s">
        <v>26</v>
      </c>
      <c r="H206" s="590"/>
      <c r="I206" s="808"/>
    </row>
    <row r="207" spans="1:9" ht="13.75" customHeight="1" x14ac:dyDescent="0.15">
      <c r="A207" s="600"/>
      <c r="B207" s="602"/>
      <c r="C207" s="538" t="s">
        <v>2269</v>
      </c>
      <c r="D207" s="539"/>
      <c r="E207" s="539"/>
      <c r="F207" s="540"/>
      <c r="G207" s="379" t="s">
        <v>23</v>
      </c>
      <c r="H207" s="588"/>
      <c r="I207" s="806"/>
    </row>
    <row r="208" spans="1:9" x14ac:dyDescent="0.15">
      <c r="A208" s="600"/>
      <c r="B208" s="602"/>
      <c r="C208" s="541"/>
      <c r="D208" s="542"/>
      <c r="E208" s="542"/>
      <c r="F208" s="543"/>
      <c r="G208" s="380" t="s">
        <v>619</v>
      </c>
      <c r="H208" s="589"/>
      <c r="I208" s="807"/>
    </row>
    <row r="209" spans="1:9" x14ac:dyDescent="0.15">
      <c r="A209" s="600"/>
      <c r="B209" s="602"/>
      <c r="C209" s="541"/>
      <c r="D209" s="542"/>
      <c r="E209" s="542"/>
      <c r="F209" s="543"/>
      <c r="G209" s="380" t="s">
        <v>617</v>
      </c>
      <c r="H209" s="589"/>
      <c r="I209" s="807"/>
    </row>
    <row r="210" spans="1:9" x14ac:dyDescent="0.15">
      <c r="A210" s="600"/>
      <c r="B210" s="602"/>
      <c r="C210" s="544"/>
      <c r="D210" s="545"/>
      <c r="E210" s="545"/>
      <c r="F210" s="546"/>
      <c r="G210" s="381" t="s">
        <v>26</v>
      </c>
      <c r="H210" s="590"/>
      <c r="I210" s="808"/>
    </row>
    <row r="211" spans="1:9" ht="13.75" customHeight="1" x14ac:dyDescent="0.15">
      <c r="A211" s="600"/>
      <c r="B211" s="602"/>
      <c r="C211" s="828" t="s">
        <v>1765</v>
      </c>
      <c r="D211" s="856"/>
      <c r="E211" s="856"/>
      <c r="F211" s="857"/>
      <c r="G211" s="379" t="s">
        <v>23</v>
      </c>
      <c r="H211" s="588"/>
      <c r="I211" s="806"/>
    </row>
    <row r="212" spans="1:9" x14ac:dyDescent="0.15">
      <c r="A212" s="600"/>
      <c r="B212" s="602"/>
      <c r="C212" s="858"/>
      <c r="D212" s="859"/>
      <c r="E212" s="859"/>
      <c r="F212" s="860"/>
      <c r="G212" s="380" t="s">
        <v>619</v>
      </c>
      <c r="H212" s="589"/>
      <c r="I212" s="807"/>
    </row>
    <row r="213" spans="1:9" x14ac:dyDescent="0.15">
      <c r="A213" s="600"/>
      <c r="B213" s="602"/>
      <c r="C213" s="858"/>
      <c r="D213" s="859"/>
      <c r="E213" s="859"/>
      <c r="F213" s="860"/>
      <c r="G213" s="380" t="s">
        <v>617</v>
      </c>
      <c r="H213" s="589"/>
      <c r="I213" s="807"/>
    </row>
    <row r="214" spans="1:9" x14ac:dyDescent="0.15">
      <c r="A214" s="600"/>
      <c r="B214" s="602"/>
      <c r="C214" s="829"/>
      <c r="D214" s="861"/>
      <c r="E214" s="861"/>
      <c r="F214" s="862"/>
      <c r="G214" s="381" t="s">
        <v>26</v>
      </c>
      <c r="H214" s="590"/>
      <c r="I214" s="808"/>
    </row>
    <row r="215" spans="1:9" ht="13.75" customHeight="1" x14ac:dyDescent="0.15">
      <c r="A215" s="600"/>
      <c r="B215" s="602"/>
      <c r="C215" s="828" t="s">
        <v>2019</v>
      </c>
      <c r="D215" s="856"/>
      <c r="E215" s="856"/>
      <c r="F215" s="857"/>
      <c r="G215" s="379" t="s">
        <v>23</v>
      </c>
      <c r="H215" s="588"/>
      <c r="I215" s="806"/>
    </row>
    <row r="216" spans="1:9" x14ac:dyDescent="0.15">
      <c r="A216" s="600"/>
      <c r="B216" s="602"/>
      <c r="C216" s="858"/>
      <c r="D216" s="859"/>
      <c r="E216" s="859"/>
      <c r="F216" s="860"/>
      <c r="G216" s="380" t="s">
        <v>619</v>
      </c>
      <c r="H216" s="589"/>
      <c r="I216" s="807"/>
    </row>
    <row r="217" spans="1:9" x14ac:dyDescent="0.15">
      <c r="A217" s="600"/>
      <c r="B217" s="602"/>
      <c r="C217" s="858"/>
      <c r="D217" s="859"/>
      <c r="E217" s="859"/>
      <c r="F217" s="860"/>
      <c r="G217" s="380" t="s">
        <v>617</v>
      </c>
      <c r="H217" s="589"/>
      <c r="I217" s="807"/>
    </row>
    <row r="218" spans="1:9" x14ac:dyDescent="0.15">
      <c r="A218" s="601"/>
      <c r="B218" s="587"/>
      <c r="C218" s="829"/>
      <c r="D218" s="861"/>
      <c r="E218" s="861"/>
      <c r="F218" s="862"/>
      <c r="G218" s="381" t="s">
        <v>26</v>
      </c>
      <c r="H218" s="590"/>
      <c r="I218" s="808"/>
    </row>
    <row r="219" spans="1:9" x14ac:dyDescent="0.15">
      <c r="A219" s="326"/>
      <c r="B219" s="299"/>
      <c r="C219" s="532" t="s">
        <v>140</v>
      </c>
      <c r="D219" s="533"/>
      <c r="E219" s="533"/>
      <c r="F219" s="534"/>
      <c r="G219" s="324" t="s">
        <v>1766</v>
      </c>
      <c r="H219" s="298">
        <f>(H195+H199+H203+H207+H211+H215)/6</f>
        <v>0</v>
      </c>
      <c r="I219" s="331"/>
    </row>
    <row r="220" spans="1:9" ht="13.75" customHeight="1" x14ac:dyDescent="0.15">
      <c r="A220" s="670" t="s">
        <v>141</v>
      </c>
      <c r="B220" s="586" t="s">
        <v>754</v>
      </c>
      <c r="C220" s="742" t="s">
        <v>755</v>
      </c>
      <c r="D220" s="743"/>
      <c r="E220" s="743"/>
      <c r="F220" s="744"/>
      <c r="G220" s="379"/>
      <c r="H220" s="760"/>
      <c r="I220" s="812"/>
    </row>
    <row r="221" spans="1:9" ht="14" x14ac:dyDescent="0.15">
      <c r="A221" s="671"/>
      <c r="B221" s="602"/>
      <c r="C221" s="745"/>
      <c r="D221" s="746"/>
      <c r="E221" s="746"/>
      <c r="F221" s="747"/>
      <c r="G221" s="380"/>
      <c r="H221" s="761"/>
      <c r="I221" s="813"/>
    </row>
    <row r="222" spans="1:9" ht="14" x14ac:dyDescent="0.15">
      <c r="A222" s="671"/>
      <c r="B222" s="602"/>
      <c r="C222" s="748"/>
      <c r="D222" s="749"/>
      <c r="E222" s="749"/>
      <c r="F222" s="750"/>
      <c r="G222" s="381"/>
      <c r="H222" s="762"/>
      <c r="I222" s="814"/>
    </row>
    <row r="223" spans="1:9" ht="13.75" customHeight="1" x14ac:dyDescent="0.15">
      <c r="A223" s="671"/>
      <c r="B223" s="602"/>
      <c r="C223" s="538" t="s">
        <v>756</v>
      </c>
      <c r="D223" s="539"/>
      <c r="E223" s="539"/>
      <c r="F223" s="540"/>
      <c r="G223" s="379" t="s">
        <v>23</v>
      </c>
      <c r="H223" s="588"/>
      <c r="I223" s="806"/>
    </row>
    <row r="224" spans="1:9" ht="15" customHeight="1" x14ac:dyDescent="0.15">
      <c r="A224" s="671"/>
      <c r="B224" s="602"/>
      <c r="C224" s="541"/>
      <c r="D224" s="542"/>
      <c r="E224" s="542"/>
      <c r="F224" s="543"/>
      <c r="G224" s="815" t="s">
        <v>624</v>
      </c>
      <c r="H224" s="589"/>
      <c r="I224" s="807"/>
    </row>
    <row r="225" spans="1:9" ht="15" customHeight="1" x14ac:dyDescent="0.15">
      <c r="A225" s="671"/>
      <c r="B225" s="602"/>
      <c r="C225" s="541"/>
      <c r="D225" s="542"/>
      <c r="E225" s="542"/>
      <c r="F225" s="543"/>
      <c r="G225" s="815"/>
      <c r="H225" s="589"/>
      <c r="I225" s="807"/>
    </row>
    <row r="226" spans="1:9" ht="15" customHeight="1" x14ac:dyDescent="0.15">
      <c r="A226" s="671"/>
      <c r="B226" s="602"/>
      <c r="C226" s="541"/>
      <c r="D226" s="542"/>
      <c r="E226" s="542"/>
      <c r="F226" s="543"/>
      <c r="G226" s="815" t="s">
        <v>625</v>
      </c>
      <c r="H226" s="589"/>
      <c r="I226" s="807"/>
    </row>
    <row r="227" spans="1:9" ht="14" x14ac:dyDescent="0.15">
      <c r="A227" s="671"/>
      <c r="B227" s="602"/>
      <c r="C227" s="541"/>
      <c r="D227" s="542"/>
      <c r="E227" s="542"/>
      <c r="F227" s="543"/>
      <c r="G227" s="815"/>
      <c r="H227" s="589"/>
      <c r="I227" s="807"/>
    </row>
    <row r="228" spans="1:9" ht="15" customHeight="1" x14ac:dyDescent="0.15">
      <c r="A228" s="671"/>
      <c r="B228" s="602"/>
      <c r="C228" s="541"/>
      <c r="D228" s="542"/>
      <c r="E228" s="542"/>
      <c r="F228" s="543"/>
      <c r="G228" s="815" t="s">
        <v>626</v>
      </c>
      <c r="H228" s="589"/>
      <c r="I228" s="807"/>
    </row>
    <row r="229" spans="1:9" ht="14" x14ac:dyDescent="0.15">
      <c r="A229" s="671"/>
      <c r="B229" s="602"/>
      <c r="C229" s="544"/>
      <c r="D229" s="545"/>
      <c r="E229" s="545"/>
      <c r="F229" s="546"/>
      <c r="G229" s="840"/>
      <c r="H229" s="590"/>
      <c r="I229" s="808"/>
    </row>
    <row r="230" spans="1:9" ht="15" customHeight="1" x14ac:dyDescent="0.15">
      <c r="A230" s="671"/>
      <c r="B230" s="602"/>
      <c r="C230" s="538" t="s">
        <v>757</v>
      </c>
      <c r="D230" s="539"/>
      <c r="E230" s="539"/>
      <c r="F230" s="540"/>
      <c r="G230" s="379" t="s">
        <v>23</v>
      </c>
      <c r="H230" s="588"/>
      <c r="I230" s="806"/>
    </row>
    <row r="231" spans="1:9" ht="13.75" customHeight="1" x14ac:dyDescent="0.15">
      <c r="A231" s="671"/>
      <c r="B231" s="602"/>
      <c r="C231" s="541"/>
      <c r="D231" s="542"/>
      <c r="E231" s="542"/>
      <c r="F231" s="543"/>
      <c r="G231" s="815" t="s">
        <v>624</v>
      </c>
      <c r="H231" s="589"/>
      <c r="I231" s="807"/>
    </row>
    <row r="232" spans="1:9" ht="14" x14ac:dyDescent="0.15">
      <c r="A232" s="671"/>
      <c r="B232" s="602"/>
      <c r="C232" s="541"/>
      <c r="D232" s="542"/>
      <c r="E232" s="542"/>
      <c r="F232" s="543"/>
      <c r="G232" s="815"/>
      <c r="H232" s="589"/>
      <c r="I232" s="807"/>
    </row>
    <row r="233" spans="1:9" ht="13.75" customHeight="1" x14ac:dyDescent="0.15">
      <c r="A233" s="671"/>
      <c r="B233" s="602"/>
      <c r="C233" s="541"/>
      <c r="D233" s="542"/>
      <c r="E233" s="542"/>
      <c r="F233" s="543"/>
      <c r="G233" s="815" t="s">
        <v>625</v>
      </c>
      <c r="H233" s="589"/>
      <c r="I233" s="807"/>
    </row>
    <row r="234" spans="1:9" ht="14" x14ac:dyDescent="0.15">
      <c r="A234" s="671"/>
      <c r="B234" s="602"/>
      <c r="C234" s="541"/>
      <c r="D234" s="542"/>
      <c r="E234" s="542"/>
      <c r="F234" s="543"/>
      <c r="G234" s="815"/>
      <c r="H234" s="589"/>
      <c r="I234" s="807"/>
    </row>
    <row r="235" spans="1:9" ht="15" customHeight="1" x14ac:dyDescent="0.15">
      <c r="A235" s="671"/>
      <c r="B235" s="602"/>
      <c r="C235" s="541"/>
      <c r="D235" s="542"/>
      <c r="E235" s="542"/>
      <c r="F235" s="543"/>
      <c r="G235" s="815" t="s">
        <v>626</v>
      </c>
      <c r="H235" s="589"/>
      <c r="I235" s="807"/>
    </row>
    <row r="236" spans="1:9" ht="14" x14ac:dyDescent="0.15">
      <c r="A236" s="671"/>
      <c r="B236" s="602"/>
      <c r="C236" s="544"/>
      <c r="D236" s="545"/>
      <c r="E236" s="545"/>
      <c r="F236" s="546"/>
      <c r="G236" s="840"/>
      <c r="H236" s="590"/>
      <c r="I236" s="808"/>
    </row>
    <row r="237" spans="1:9" ht="15" customHeight="1" x14ac:dyDescent="0.15">
      <c r="A237" s="671"/>
      <c r="B237" s="602"/>
      <c r="C237" s="538" t="s">
        <v>758</v>
      </c>
      <c r="D237" s="539"/>
      <c r="E237" s="539"/>
      <c r="F237" s="540"/>
      <c r="G237" s="379" t="s">
        <v>23</v>
      </c>
      <c r="H237" s="588"/>
      <c r="I237" s="806"/>
    </row>
    <row r="238" spans="1:9" x14ac:dyDescent="0.15">
      <c r="A238" s="671"/>
      <c r="B238" s="602"/>
      <c r="C238" s="541"/>
      <c r="D238" s="542"/>
      <c r="E238" s="542"/>
      <c r="F238" s="543"/>
      <c r="G238" s="380" t="s">
        <v>339</v>
      </c>
      <c r="H238" s="589"/>
      <c r="I238" s="807"/>
    </row>
    <row r="239" spans="1:9" x14ac:dyDescent="0.15">
      <c r="A239" s="671"/>
      <c r="B239" s="602"/>
      <c r="C239" s="541"/>
      <c r="D239" s="542"/>
      <c r="E239" s="542"/>
      <c r="F239" s="543"/>
      <c r="G239" s="380" t="s">
        <v>628</v>
      </c>
      <c r="H239" s="589"/>
      <c r="I239" s="807"/>
    </row>
    <row r="240" spans="1:9" x14ac:dyDescent="0.15">
      <c r="A240" s="672"/>
      <c r="B240" s="587"/>
      <c r="C240" s="544"/>
      <c r="D240" s="545"/>
      <c r="E240" s="545"/>
      <c r="F240" s="546"/>
      <c r="G240" s="381" t="s">
        <v>26</v>
      </c>
      <c r="H240" s="590"/>
      <c r="I240" s="808"/>
    </row>
    <row r="241" spans="1:10" x14ac:dyDescent="0.15">
      <c r="A241" s="326"/>
      <c r="B241" s="299"/>
      <c r="C241" s="532" t="s">
        <v>630</v>
      </c>
      <c r="D241" s="533"/>
      <c r="E241" s="533"/>
      <c r="F241" s="534"/>
      <c r="G241" s="324" t="s">
        <v>38</v>
      </c>
      <c r="H241" s="298">
        <f>(H223+H230+H237)/3</f>
        <v>0</v>
      </c>
      <c r="I241" s="331"/>
    </row>
    <row r="242" spans="1:10" ht="13.75" customHeight="1" x14ac:dyDescent="0.15">
      <c r="A242" s="866" t="s">
        <v>1783</v>
      </c>
      <c r="B242" s="586" t="s">
        <v>759</v>
      </c>
      <c r="C242" s="869" t="s">
        <v>1767</v>
      </c>
      <c r="D242" s="870"/>
      <c r="E242" s="870"/>
      <c r="F242" s="871"/>
      <c r="G242" s="763"/>
      <c r="H242" s="760"/>
      <c r="I242" s="812"/>
    </row>
    <row r="243" spans="1:10" ht="14" x14ac:dyDescent="0.15">
      <c r="A243" s="867"/>
      <c r="B243" s="602"/>
      <c r="C243" s="872"/>
      <c r="D243" s="873"/>
      <c r="E243" s="873"/>
      <c r="F243" s="874"/>
      <c r="G243" s="765"/>
      <c r="H243" s="762"/>
      <c r="I243" s="814"/>
    </row>
    <row r="244" spans="1:10" ht="15" customHeight="1" x14ac:dyDescent="0.15">
      <c r="A244" s="867"/>
      <c r="B244" s="602"/>
      <c r="C244" s="538" t="s">
        <v>760</v>
      </c>
      <c r="D244" s="539"/>
      <c r="E244" s="539"/>
      <c r="F244" s="540"/>
      <c r="G244" s="356" t="s">
        <v>160</v>
      </c>
      <c r="H244" s="588"/>
      <c r="I244" s="863"/>
    </row>
    <row r="245" spans="1:10" x14ac:dyDescent="0.15">
      <c r="A245" s="867"/>
      <c r="B245" s="602"/>
      <c r="C245" s="541"/>
      <c r="D245" s="542"/>
      <c r="E245" s="542"/>
      <c r="F245" s="543"/>
      <c r="G245" s="356" t="s">
        <v>161</v>
      </c>
      <c r="H245" s="589"/>
      <c r="I245" s="864"/>
    </row>
    <row r="246" spans="1:10" x14ac:dyDescent="0.15">
      <c r="A246" s="867"/>
      <c r="B246" s="602"/>
      <c r="C246" s="541"/>
      <c r="D246" s="542"/>
      <c r="E246" s="542"/>
      <c r="F246" s="543"/>
      <c r="G246" s="356" t="s">
        <v>162</v>
      </c>
      <c r="H246" s="589"/>
      <c r="I246" s="864"/>
    </row>
    <row r="247" spans="1:10" x14ac:dyDescent="0.15">
      <c r="A247" s="867"/>
      <c r="B247" s="602"/>
      <c r="C247" s="541"/>
      <c r="D247" s="542"/>
      <c r="E247" s="542"/>
      <c r="F247" s="543"/>
      <c r="G247" s="356" t="s">
        <v>25</v>
      </c>
      <c r="H247" s="589"/>
      <c r="I247" s="864"/>
    </row>
    <row r="248" spans="1:10" x14ac:dyDescent="0.15">
      <c r="A248" s="868"/>
      <c r="B248" s="587"/>
      <c r="C248" s="544"/>
      <c r="D248" s="545"/>
      <c r="E248" s="545"/>
      <c r="F248" s="546"/>
      <c r="G248" s="356" t="s">
        <v>26</v>
      </c>
      <c r="H248" s="590"/>
      <c r="I248" s="865"/>
    </row>
    <row r="249" spans="1:10" ht="15" customHeight="1" x14ac:dyDescent="0.15">
      <c r="A249" s="326"/>
      <c r="B249" s="299"/>
      <c r="C249" s="532" t="s">
        <v>168</v>
      </c>
      <c r="D249" s="533"/>
      <c r="E249" s="533"/>
      <c r="F249" s="534"/>
      <c r="G249" s="295" t="s">
        <v>634</v>
      </c>
      <c r="H249" s="298">
        <f>H244</f>
        <v>0</v>
      </c>
      <c r="I249" s="331"/>
    </row>
    <row r="250" spans="1:10" ht="13.75" customHeight="1" x14ac:dyDescent="0.15">
      <c r="A250" s="830" t="s">
        <v>148</v>
      </c>
      <c r="B250" s="695"/>
      <c r="C250" s="695"/>
      <c r="D250" s="695"/>
      <c r="E250" s="695"/>
      <c r="F250" s="695"/>
      <c r="G250" s="695"/>
      <c r="H250" s="833"/>
      <c r="I250" s="836"/>
    </row>
    <row r="251" spans="1:10" ht="13.75" customHeight="1" x14ac:dyDescent="0.15">
      <c r="A251" s="831"/>
      <c r="B251" s="698"/>
      <c r="C251" s="698"/>
      <c r="D251" s="698"/>
      <c r="E251" s="698"/>
      <c r="F251" s="698"/>
      <c r="G251" s="698"/>
      <c r="H251" s="834"/>
      <c r="I251" s="837"/>
    </row>
    <row r="252" spans="1:10" ht="13.75" customHeight="1" x14ac:dyDescent="0.15">
      <c r="A252" s="832"/>
      <c r="B252" s="701"/>
      <c r="C252" s="701"/>
      <c r="D252" s="701"/>
      <c r="E252" s="701"/>
      <c r="F252" s="701"/>
      <c r="G252" s="701"/>
      <c r="H252" s="835"/>
      <c r="I252" s="838"/>
    </row>
    <row r="253" spans="1:10" ht="13.75" customHeight="1" x14ac:dyDescent="0.15">
      <c r="A253" s="599" t="s">
        <v>761</v>
      </c>
      <c r="B253" s="586" t="s">
        <v>762</v>
      </c>
      <c r="C253" s="828" t="s">
        <v>1768</v>
      </c>
      <c r="D253" s="856"/>
      <c r="E253" s="856"/>
      <c r="F253" s="857"/>
      <c r="G253" s="379"/>
      <c r="H253" s="360"/>
      <c r="I253" s="377"/>
    </row>
    <row r="254" spans="1:10" ht="14" x14ac:dyDescent="0.15">
      <c r="A254" s="600"/>
      <c r="B254" s="602"/>
      <c r="C254" s="829"/>
      <c r="D254" s="861"/>
      <c r="E254" s="861"/>
      <c r="F254" s="862"/>
      <c r="G254" s="381"/>
      <c r="H254" s="361"/>
      <c r="I254" s="378"/>
    </row>
    <row r="255" spans="1:10" ht="13.75" customHeight="1" x14ac:dyDescent="0.15">
      <c r="A255" s="600"/>
      <c r="B255" s="602"/>
      <c r="C255" s="633" t="s">
        <v>1769</v>
      </c>
      <c r="D255" s="646"/>
      <c r="E255" s="646"/>
      <c r="F255" s="647"/>
      <c r="G255" s="379" t="s">
        <v>23</v>
      </c>
      <c r="H255" s="588"/>
      <c r="I255" s="806"/>
      <c r="J255" s="291"/>
    </row>
    <row r="256" spans="1:10" x14ac:dyDescent="0.15">
      <c r="A256" s="600"/>
      <c r="B256" s="602"/>
      <c r="C256" s="648"/>
      <c r="D256" s="649"/>
      <c r="E256" s="649"/>
      <c r="F256" s="650"/>
      <c r="G256" s="380" t="s">
        <v>339</v>
      </c>
      <c r="H256" s="589"/>
      <c r="I256" s="807"/>
      <c r="J256" s="291"/>
    </row>
    <row r="257" spans="1:10" x14ac:dyDescent="0.15">
      <c r="A257" s="600"/>
      <c r="B257" s="602"/>
      <c r="C257" s="648"/>
      <c r="D257" s="649"/>
      <c r="E257" s="649"/>
      <c r="F257" s="650"/>
      <c r="G257" s="380" t="s">
        <v>763</v>
      </c>
      <c r="H257" s="589"/>
      <c r="I257" s="807"/>
      <c r="J257" s="291"/>
    </row>
    <row r="258" spans="1:10" x14ac:dyDescent="0.15">
      <c r="A258" s="600"/>
      <c r="B258" s="602"/>
      <c r="C258" s="651"/>
      <c r="D258" s="652"/>
      <c r="E258" s="652"/>
      <c r="F258" s="653"/>
      <c r="G258" s="381" t="s">
        <v>26</v>
      </c>
      <c r="H258" s="590"/>
      <c r="I258" s="808"/>
      <c r="J258" s="291"/>
    </row>
    <row r="259" spans="1:10" ht="13.75" customHeight="1" x14ac:dyDescent="0.15">
      <c r="A259" s="600"/>
      <c r="B259" s="602"/>
      <c r="C259" s="633" t="s">
        <v>1922</v>
      </c>
      <c r="D259" s="646"/>
      <c r="E259" s="646"/>
      <c r="F259" s="647"/>
      <c r="G259" s="379" t="s">
        <v>23</v>
      </c>
      <c r="H259" s="588"/>
      <c r="I259" s="853"/>
    </row>
    <row r="260" spans="1:10" x14ac:dyDescent="0.15">
      <c r="A260" s="600"/>
      <c r="B260" s="602"/>
      <c r="C260" s="648"/>
      <c r="D260" s="649"/>
      <c r="E260" s="649"/>
      <c r="F260" s="650"/>
      <c r="G260" s="380" t="s">
        <v>222</v>
      </c>
      <c r="H260" s="589"/>
      <c r="I260" s="854"/>
    </row>
    <row r="261" spans="1:10" x14ac:dyDescent="0.15">
      <c r="A261" s="600"/>
      <c r="B261" s="602"/>
      <c r="C261" s="648"/>
      <c r="D261" s="649"/>
      <c r="E261" s="649"/>
      <c r="F261" s="650"/>
      <c r="G261" s="381" t="s">
        <v>26</v>
      </c>
      <c r="H261" s="590"/>
      <c r="I261" s="855"/>
    </row>
    <row r="262" spans="1:10" ht="15" customHeight="1" x14ac:dyDescent="0.15">
      <c r="A262" s="600"/>
      <c r="B262" s="602"/>
      <c r="C262" s="633" t="s">
        <v>1770</v>
      </c>
      <c r="D262" s="646"/>
      <c r="E262" s="646"/>
      <c r="F262" s="647"/>
      <c r="G262" s="379" t="s">
        <v>23</v>
      </c>
      <c r="H262" s="588"/>
      <c r="I262" s="806"/>
    </row>
    <row r="263" spans="1:10" x14ac:dyDescent="0.15">
      <c r="A263" s="600"/>
      <c r="B263" s="602"/>
      <c r="C263" s="648"/>
      <c r="D263" s="649"/>
      <c r="E263" s="649"/>
      <c r="F263" s="650"/>
      <c r="G263" s="380" t="s">
        <v>764</v>
      </c>
      <c r="H263" s="589"/>
      <c r="I263" s="807"/>
    </row>
    <row r="264" spans="1:10" x14ac:dyDescent="0.15">
      <c r="A264" s="600"/>
      <c r="B264" s="602"/>
      <c r="C264" s="651"/>
      <c r="D264" s="652"/>
      <c r="E264" s="652"/>
      <c r="F264" s="653"/>
      <c r="G264" s="381" t="s">
        <v>26</v>
      </c>
      <c r="H264" s="590"/>
      <c r="I264" s="808"/>
    </row>
    <row r="265" spans="1:10" ht="13.75" customHeight="1" x14ac:dyDescent="0.15">
      <c r="A265" s="600"/>
      <c r="B265" s="602"/>
      <c r="C265" s="633" t="s">
        <v>1771</v>
      </c>
      <c r="D265" s="646"/>
      <c r="E265" s="646"/>
      <c r="F265" s="647"/>
      <c r="G265" s="379" t="s">
        <v>23</v>
      </c>
      <c r="H265" s="588"/>
      <c r="I265" s="806"/>
    </row>
    <row r="266" spans="1:10" x14ac:dyDescent="0.15">
      <c r="A266" s="600"/>
      <c r="B266" s="602"/>
      <c r="C266" s="648"/>
      <c r="D266" s="649"/>
      <c r="E266" s="649"/>
      <c r="F266" s="650"/>
      <c r="G266" s="380" t="s">
        <v>764</v>
      </c>
      <c r="H266" s="589"/>
      <c r="I266" s="807"/>
    </row>
    <row r="267" spans="1:10" x14ac:dyDescent="0.15">
      <c r="A267" s="601"/>
      <c r="B267" s="587"/>
      <c r="C267" s="651"/>
      <c r="D267" s="652"/>
      <c r="E267" s="652"/>
      <c r="F267" s="653"/>
      <c r="G267" s="381" t="s">
        <v>26</v>
      </c>
      <c r="H267" s="590"/>
      <c r="I267" s="808"/>
    </row>
    <row r="268" spans="1:10" ht="12.5" customHeight="1" x14ac:dyDescent="0.15">
      <c r="A268" s="326"/>
      <c r="B268" s="299"/>
      <c r="C268" s="532" t="s">
        <v>765</v>
      </c>
      <c r="D268" s="533"/>
      <c r="E268" s="533"/>
      <c r="F268" s="534"/>
      <c r="G268" s="324" t="s">
        <v>72</v>
      </c>
      <c r="H268" s="298">
        <f>(H255+H262+H265+H259)/4</f>
        <v>0</v>
      </c>
      <c r="I268" s="331"/>
    </row>
    <row r="269" spans="1:10" ht="13.75" customHeight="1" x14ac:dyDescent="0.15">
      <c r="A269" s="670" t="s">
        <v>766</v>
      </c>
      <c r="B269" s="586" t="s">
        <v>1941</v>
      </c>
      <c r="C269" s="742" t="s">
        <v>767</v>
      </c>
      <c r="D269" s="743"/>
      <c r="E269" s="743"/>
      <c r="F269" s="744"/>
      <c r="G269" s="809"/>
      <c r="H269" s="760"/>
      <c r="I269" s="812"/>
    </row>
    <row r="270" spans="1:10" ht="14" x14ac:dyDescent="0.15">
      <c r="A270" s="671"/>
      <c r="B270" s="602"/>
      <c r="C270" s="745"/>
      <c r="D270" s="746"/>
      <c r="E270" s="746"/>
      <c r="F270" s="747"/>
      <c r="G270" s="810"/>
      <c r="H270" s="761"/>
      <c r="I270" s="813"/>
    </row>
    <row r="271" spans="1:10" ht="14" x14ac:dyDescent="0.15">
      <c r="A271" s="671"/>
      <c r="B271" s="602"/>
      <c r="C271" s="748"/>
      <c r="D271" s="749"/>
      <c r="E271" s="749"/>
      <c r="F271" s="750"/>
      <c r="G271" s="811"/>
      <c r="H271" s="762"/>
      <c r="I271" s="814"/>
    </row>
    <row r="272" spans="1:10" ht="15" customHeight="1" x14ac:dyDescent="0.15">
      <c r="A272" s="671"/>
      <c r="B272" s="602"/>
      <c r="C272" s="828" t="s">
        <v>2270</v>
      </c>
      <c r="D272" s="856"/>
      <c r="E272" s="856"/>
      <c r="F272" s="857"/>
      <c r="G272" s="379" t="s">
        <v>768</v>
      </c>
      <c r="H272" s="588"/>
      <c r="I272" s="806"/>
      <c r="J272" s="291"/>
    </row>
    <row r="273" spans="1:10" x14ac:dyDescent="0.15">
      <c r="A273" s="671"/>
      <c r="B273" s="602"/>
      <c r="C273" s="858"/>
      <c r="D273" s="859"/>
      <c r="E273" s="859"/>
      <c r="F273" s="860"/>
      <c r="G273" s="380" t="s">
        <v>226</v>
      </c>
      <c r="H273" s="589"/>
      <c r="I273" s="807"/>
      <c r="J273" s="291"/>
    </row>
    <row r="274" spans="1:10" x14ac:dyDescent="0.15">
      <c r="A274" s="671"/>
      <c r="B274" s="602"/>
      <c r="C274" s="829"/>
      <c r="D274" s="861"/>
      <c r="E274" s="861"/>
      <c r="F274" s="862"/>
      <c r="G274" s="381" t="s">
        <v>26</v>
      </c>
      <c r="H274" s="590"/>
      <c r="I274" s="808"/>
      <c r="J274" s="291"/>
    </row>
    <row r="275" spans="1:10" ht="15" customHeight="1" x14ac:dyDescent="0.15">
      <c r="A275" s="671"/>
      <c r="B275" s="602"/>
      <c r="C275" s="633" t="s">
        <v>1772</v>
      </c>
      <c r="D275" s="646"/>
      <c r="E275" s="646"/>
      <c r="F275" s="647"/>
      <c r="G275" s="379" t="s">
        <v>180</v>
      </c>
      <c r="H275" s="588"/>
      <c r="I275" s="853"/>
    </row>
    <row r="276" spans="1:10" x14ac:dyDescent="0.15">
      <c r="A276" s="671"/>
      <c r="B276" s="602"/>
      <c r="C276" s="648"/>
      <c r="D276" s="649"/>
      <c r="E276" s="649"/>
      <c r="F276" s="650"/>
      <c r="G276" s="380" t="s">
        <v>769</v>
      </c>
      <c r="H276" s="589"/>
      <c r="I276" s="854"/>
    </row>
    <row r="277" spans="1:10" x14ac:dyDescent="0.15">
      <c r="A277" s="671"/>
      <c r="B277" s="602"/>
      <c r="C277" s="648"/>
      <c r="D277" s="649"/>
      <c r="E277" s="649"/>
      <c r="F277" s="650"/>
      <c r="G277" s="380" t="s">
        <v>222</v>
      </c>
      <c r="H277" s="589"/>
      <c r="I277" s="854"/>
    </row>
    <row r="278" spans="1:10" ht="30.75" customHeight="1" x14ac:dyDescent="0.15">
      <c r="A278" s="671"/>
      <c r="B278" s="602"/>
      <c r="C278" s="648"/>
      <c r="D278" s="649"/>
      <c r="E278" s="649"/>
      <c r="F278" s="650"/>
      <c r="G278" s="815" t="s">
        <v>770</v>
      </c>
      <c r="H278" s="589"/>
      <c r="I278" s="854"/>
    </row>
    <row r="279" spans="1:10" ht="14" x14ac:dyDescent="0.15">
      <c r="A279" s="671"/>
      <c r="B279" s="602"/>
      <c r="C279" s="648"/>
      <c r="D279" s="649"/>
      <c r="E279" s="649"/>
      <c r="F279" s="650"/>
      <c r="G279" s="815"/>
      <c r="H279" s="589"/>
      <c r="I279" s="854"/>
    </row>
    <row r="280" spans="1:10" ht="24" customHeight="1" x14ac:dyDescent="0.15">
      <c r="A280" s="672"/>
      <c r="B280" s="587"/>
      <c r="C280" s="651"/>
      <c r="D280" s="652"/>
      <c r="E280" s="652"/>
      <c r="F280" s="653"/>
      <c r="G280" s="381" t="s">
        <v>26</v>
      </c>
      <c r="H280" s="590"/>
      <c r="I280" s="855"/>
    </row>
    <row r="281" spans="1:10" ht="13.75" customHeight="1" x14ac:dyDescent="0.15">
      <c r="A281" s="326"/>
      <c r="B281" s="299"/>
      <c r="C281" s="532" t="s">
        <v>771</v>
      </c>
      <c r="D281" s="533"/>
      <c r="E281" s="533"/>
      <c r="F281" s="534"/>
      <c r="G281" s="324" t="s">
        <v>196</v>
      </c>
      <c r="H281" s="298">
        <f>(H272+H275)/2</f>
        <v>0</v>
      </c>
      <c r="I281" s="331"/>
    </row>
    <row r="282" spans="1:10" ht="13.75" customHeight="1" x14ac:dyDescent="0.15">
      <c r="A282" s="670" t="s">
        <v>772</v>
      </c>
      <c r="B282" s="816" t="s">
        <v>2271</v>
      </c>
      <c r="C282" s="828" t="s">
        <v>2020</v>
      </c>
      <c r="D282" s="856"/>
      <c r="E282" s="856"/>
      <c r="F282" s="857"/>
      <c r="G282" s="809"/>
      <c r="H282" s="760"/>
      <c r="I282" s="812"/>
    </row>
    <row r="283" spans="1:10" ht="14" x14ac:dyDescent="0.15">
      <c r="A283" s="671"/>
      <c r="B283" s="815"/>
      <c r="C283" s="858"/>
      <c r="D283" s="859"/>
      <c r="E283" s="859"/>
      <c r="F283" s="860"/>
      <c r="G283" s="810"/>
      <c r="H283" s="761"/>
      <c r="I283" s="813"/>
    </row>
    <row r="284" spans="1:10" ht="14" x14ac:dyDescent="0.15">
      <c r="A284" s="671"/>
      <c r="B284" s="815"/>
      <c r="C284" s="829"/>
      <c r="D284" s="861"/>
      <c r="E284" s="861"/>
      <c r="F284" s="862"/>
      <c r="G284" s="811"/>
      <c r="H284" s="762"/>
      <c r="I284" s="814"/>
    </row>
    <row r="285" spans="1:10" ht="15" customHeight="1" x14ac:dyDescent="0.15">
      <c r="A285" s="671"/>
      <c r="B285" s="815"/>
      <c r="C285" s="538" t="s">
        <v>773</v>
      </c>
      <c r="D285" s="539"/>
      <c r="E285" s="539"/>
      <c r="F285" s="540"/>
      <c r="G285" s="379" t="s">
        <v>23</v>
      </c>
      <c r="H285" s="588"/>
      <c r="I285" s="806"/>
    </row>
    <row r="286" spans="1:10" ht="15" customHeight="1" x14ac:dyDescent="0.15">
      <c r="A286" s="671"/>
      <c r="B286" s="815"/>
      <c r="C286" s="541"/>
      <c r="D286" s="542"/>
      <c r="E286" s="542"/>
      <c r="F286" s="543"/>
      <c r="G286" s="815" t="s">
        <v>774</v>
      </c>
      <c r="H286" s="589"/>
      <c r="I286" s="807"/>
    </row>
    <row r="287" spans="1:10" ht="14" x14ac:dyDescent="0.15">
      <c r="A287" s="671"/>
      <c r="B287" s="815"/>
      <c r="C287" s="541"/>
      <c r="D287" s="542"/>
      <c r="E287" s="542"/>
      <c r="F287" s="543"/>
      <c r="G287" s="815"/>
      <c r="H287" s="589"/>
      <c r="I287" s="807"/>
    </row>
    <row r="288" spans="1:10" x14ac:dyDescent="0.15">
      <c r="A288" s="671"/>
      <c r="B288" s="815"/>
      <c r="C288" s="541"/>
      <c r="D288" s="542"/>
      <c r="E288" s="542"/>
      <c r="F288" s="543"/>
      <c r="G288" s="380" t="s">
        <v>775</v>
      </c>
      <c r="H288" s="589"/>
      <c r="I288" s="807"/>
    </row>
    <row r="289" spans="1:9" x14ac:dyDescent="0.15">
      <c r="A289" s="671"/>
      <c r="B289" s="815"/>
      <c r="C289" s="544"/>
      <c r="D289" s="545"/>
      <c r="E289" s="545"/>
      <c r="F289" s="546"/>
      <c r="G289" s="381" t="s">
        <v>26</v>
      </c>
      <c r="H289" s="590"/>
      <c r="I289" s="808"/>
    </row>
    <row r="290" spans="1:9" ht="23" customHeight="1" x14ac:dyDescent="0.15">
      <c r="A290" s="671"/>
      <c r="B290" s="815"/>
      <c r="C290" s="841" t="s">
        <v>2272</v>
      </c>
      <c r="D290" s="842"/>
      <c r="E290" s="842"/>
      <c r="F290" s="843"/>
      <c r="G290" s="816" t="s">
        <v>1773</v>
      </c>
      <c r="H290" s="588"/>
      <c r="I290" s="806"/>
    </row>
    <row r="291" spans="1:9" ht="14" x14ac:dyDescent="0.15">
      <c r="A291" s="671"/>
      <c r="B291" s="815"/>
      <c r="C291" s="844"/>
      <c r="D291" s="845"/>
      <c r="E291" s="845"/>
      <c r="F291" s="846"/>
      <c r="G291" s="815"/>
      <c r="H291" s="589"/>
      <c r="I291" s="807"/>
    </row>
    <row r="292" spans="1:9" ht="27" customHeight="1" x14ac:dyDescent="0.15">
      <c r="A292" s="671"/>
      <c r="B292" s="815"/>
      <c r="C292" s="844"/>
      <c r="D292" s="845"/>
      <c r="E292" s="845"/>
      <c r="F292" s="846"/>
      <c r="G292" s="815" t="s">
        <v>2021</v>
      </c>
      <c r="H292" s="589"/>
      <c r="I292" s="807"/>
    </row>
    <row r="293" spans="1:9" ht="14" x14ac:dyDescent="0.15">
      <c r="A293" s="671"/>
      <c r="B293" s="815"/>
      <c r="C293" s="844"/>
      <c r="D293" s="845"/>
      <c r="E293" s="845"/>
      <c r="F293" s="846"/>
      <c r="G293" s="815"/>
      <c r="H293" s="589"/>
      <c r="I293" s="807"/>
    </row>
    <row r="294" spans="1:9" x14ac:dyDescent="0.15">
      <c r="A294" s="671"/>
      <c r="B294" s="815"/>
      <c r="C294" s="844"/>
      <c r="D294" s="845"/>
      <c r="E294" s="845"/>
      <c r="F294" s="846"/>
      <c r="G294" s="380" t="s">
        <v>776</v>
      </c>
      <c r="H294" s="589"/>
      <c r="I294" s="807"/>
    </row>
    <row r="295" spans="1:9" x14ac:dyDescent="0.15">
      <c r="A295" s="671"/>
      <c r="B295" s="815"/>
      <c r="C295" s="847"/>
      <c r="D295" s="848"/>
      <c r="E295" s="848"/>
      <c r="F295" s="849"/>
      <c r="G295" s="381" t="s">
        <v>26</v>
      </c>
      <c r="H295" s="590"/>
      <c r="I295" s="808"/>
    </row>
    <row r="296" spans="1:9" ht="15" customHeight="1" x14ac:dyDescent="0.15">
      <c r="A296" s="671"/>
      <c r="B296" s="815"/>
      <c r="C296" s="841" t="s">
        <v>2273</v>
      </c>
      <c r="D296" s="842"/>
      <c r="E296" s="842"/>
      <c r="F296" s="843"/>
      <c r="G296" s="379" t="s">
        <v>23</v>
      </c>
      <c r="H296" s="588"/>
      <c r="I296" s="806"/>
    </row>
    <row r="297" spans="1:9" x14ac:dyDescent="0.15">
      <c r="A297" s="671"/>
      <c r="B297" s="815"/>
      <c r="C297" s="844"/>
      <c r="D297" s="845"/>
      <c r="E297" s="845"/>
      <c r="F297" s="846"/>
      <c r="G297" s="380" t="s">
        <v>222</v>
      </c>
      <c r="H297" s="589"/>
      <c r="I297" s="807"/>
    </row>
    <row r="298" spans="1:9" x14ac:dyDescent="0.15">
      <c r="A298" s="672"/>
      <c r="B298" s="840"/>
      <c r="C298" s="847"/>
      <c r="D298" s="848"/>
      <c r="E298" s="848"/>
      <c r="F298" s="849"/>
      <c r="G298" s="381" t="s">
        <v>26</v>
      </c>
      <c r="H298" s="590"/>
      <c r="I298" s="808"/>
    </row>
    <row r="299" spans="1:9" ht="13.75" customHeight="1" x14ac:dyDescent="0.15">
      <c r="A299" s="326"/>
      <c r="B299" s="299"/>
      <c r="C299" s="532" t="s">
        <v>777</v>
      </c>
      <c r="D299" s="533"/>
      <c r="E299" s="533"/>
      <c r="F299" s="534"/>
      <c r="G299" s="324" t="s">
        <v>38</v>
      </c>
      <c r="H299" s="298">
        <f>(H285+H290+H296)/3</f>
        <v>0</v>
      </c>
      <c r="I299" s="331"/>
    </row>
    <row r="300" spans="1:9" ht="13.75" customHeight="1" x14ac:dyDescent="0.15">
      <c r="A300" s="670" t="s">
        <v>778</v>
      </c>
      <c r="B300" s="586" t="s">
        <v>779</v>
      </c>
      <c r="C300" s="522" t="s">
        <v>780</v>
      </c>
      <c r="D300" s="523"/>
      <c r="E300" s="523"/>
      <c r="F300" s="524"/>
      <c r="G300" s="809"/>
      <c r="H300" s="760"/>
      <c r="I300" s="812"/>
    </row>
    <row r="301" spans="1:9" ht="14" x14ac:dyDescent="0.15">
      <c r="A301" s="671"/>
      <c r="B301" s="602"/>
      <c r="C301" s="583"/>
      <c r="D301" s="584"/>
      <c r="E301" s="584"/>
      <c r="F301" s="585"/>
      <c r="G301" s="810"/>
      <c r="H301" s="761"/>
      <c r="I301" s="813"/>
    </row>
    <row r="302" spans="1:9" ht="14" x14ac:dyDescent="0.15">
      <c r="A302" s="671"/>
      <c r="B302" s="602"/>
      <c r="C302" s="525"/>
      <c r="D302" s="526"/>
      <c r="E302" s="526"/>
      <c r="F302" s="527"/>
      <c r="G302" s="811"/>
      <c r="H302" s="762"/>
      <c r="I302" s="814"/>
    </row>
    <row r="303" spans="1:9" ht="32.5" customHeight="1" x14ac:dyDescent="0.15">
      <c r="A303" s="671"/>
      <c r="B303" s="602"/>
      <c r="C303" s="841" t="s">
        <v>1942</v>
      </c>
      <c r="D303" s="842"/>
      <c r="E303" s="842"/>
      <c r="F303" s="843"/>
      <c r="G303" s="379" t="s">
        <v>23</v>
      </c>
      <c r="H303" s="588"/>
      <c r="I303" s="853"/>
    </row>
    <row r="304" spans="1:9" ht="14" x14ac:dyDescent="0.15">
      <c r="A304" s="671"/>
      <c r="B304" s="602"/>
      <c r="C304" s="844"/>
      <c r="D304" s="845"/>
      <c r="E304" s="845"/>
      <c r="F304" s="846"/>
      <c r="G304" s="815" t="s">
        <v>1774</v>
      </c>
      <c r="H304" s="589"/>
      <c r="I304" s="854"/>
    </row>
    <row r="305" spans="1:9" ht="14" x14ac:dyDescent="0.15">
      <c r="A305" s="671"/>
      <c r="B305" s="602"/>
      <c r="C305" s="844"/>
      <c r="D305" s="845"/>
      <c r="E305" s="845"/>
      <c r="F305" s="846"/>
      <c r="G305" s="815"/>
      <c r="H305" s="589"/>
      <c r="I305" s="854"/>
    </row>
    <row r="306" spans="1:9" ht="4" customHeight="1" x14ac:dyDescent="0.15">
      <c r="A306" s="671"/>
      <c r="B306" s="602"/>
      <c r="C306" s="844"/>
      <c r="D306" s="845"/>
      <c r="E306" s="845"/>
      <c r="F306" s="846"/>
      <c r="G306" s="815"/>
      <c r="H306" s="589"/>
      <c r="I306" s="854"/>
    </row>
    <row r="307" spans="1:9" ht="13.75" customHeight="1" x14ac:dyDescent="0.15">
      <c r="A307" s="671"/>
      <c r="B307" s="602"/>
      <c r="C307" s="844"/>
      <c r="D307" s="845"/>
      <c r="E307" s="845"/>
      <c r="F307" s="846"/>
      <c r="G307" s="815" t="s">
        <v>781</v>
      </c>
      <c r="H307" s="589"/>
      <c r="I307" s="854"/>
    </row>
    <row r="308" spans="1:9" ht="14" x14ac:dyDescent="0.15">
      <c r="A308" s="671"/>
      <c r="B308" s="602"/>
      <c r="C308" s="844"/>
      <c r="D308" s="845"/>
      <c r="E308" s="845"/>
      <c r="F308" s="846"/>
      <c r="G308" s="815"/>
      <c r="H308" s="589"/>
      <c r="I308" s="854"/>
    </row>
    <row r="309" spans="1:9" x14ac:dyDescent="0.15">
      <c r="A309" s="671"/>
      <c r="B309" s="602"/>
      <c r="C309" s="847"/>
      <c r="D309" s="848"/>
      <c r="E309" s="848"/>
      <c r="F309" s="849"/>
      <c r="G309" s="381" t="s">
        <v>26</v>
      </c>
      <c r="H309" s="590"/>
      <c r="I309" s="855"/>
    </row>
    <row r="310" spans="1:9" ht="13.75" customHeight="1" x14ac:dyDescent="0.15">
      <c r="A310" s="671"/>
      <c r="B310" s="602"/>
      <c r="C310" s="538" t="s">
        <v>782</v>
      </c>
      <c r="D310" s="539"/>
      <c r="E310" s="539"/>
      <c r="F310" s="540"/>
      <c r="G310" s="379" t="s">
        <v>23</v>
      </c>
      <c r="H310" s="588"/>
      <c r="I310" s="806"/>
    </row>
    <row r="311" spans="1:9" x14ac:dyDescent="0.15">
      <c r="A311" s="671"/>
      <c r="B311" s="602"/>
      <c r="C311" s="541"/>
      <c r="D311" s="542"/>
      <c r="E311" s="542"/>
      <c r="F311" s="543"/>
      <c r="G311" s="380" t="s">
        <v>783</v>
      </c>
      <c r="H311" s="589"/>
      <c r="I311" s="807"/>
    </row>
    <row r="312" spans="1:9" x14ac:dyDescent="0.15">
      <c r="A312" s="671"/>
      <c r="B312" s="602"/>
      <c r="C312" s="541"/>
      <c r="D312" s="542"/>
      <c r="E312" s="542"/>
      <c r="F312" s="543"/>
      <c r="G312" s="380" t="s">
        <v>784</v>
      </c>
      <c r="H312" s="589"/>
      <c r="I312" s="807"/>
    </row>
    <row r="313" spans="1:9" x14ac:dyDescent="0.15">
      <c r="A313" s="671"/>
      <c r="B313" s="602"/>
      <c r="C313" s="544"/>
      <c r="D313" s="545"/>
      <c r="E313" s="545"/>
      <c r="F313" s="546"/>
      <c r="G313" s="381" t="s">
        <v>26</v>
      </c>
      <c r="H313" s="590"/>
      <c r="I313" s="808"/>
    </row>
    <row r="314" spans="1:9" ht="13.75" customHeight="1" x14ac:dyDescent="0.15">
      <c r="A314" s="671"/>
      <c r="B314" s="602"/>
      <c r="C314" s="841" t="s">
        <v>2274</v>
      </c>
      <c r="D314" s="842"/>
      <c r="E314" s="842"/>
      <c r="F314" s="843"/>
      <c r="G314" s="379" t="s">
        <v>23</v>
      </c>
      <c r="H314" s="588"/>
      <c r="I314" s="825"/>
    </row>
    <row r="315" spans="1:9" x14ac:dyDescent="0.15">
      <c r="A315" s="671"/>
      <c r="B315" s="602"/>
      <c r="C315" s="844"/>
      <c r="D315" s="845"/>
      <c r="E315" s="845"/>
      <c r="F315" s="846"/>
      <c r="G315" s="380" t="s">
        <v>783</v>
      </c>
      <c r="H315" s="589"/>
      <c r="I315" s="826"/>
    </row>
    <row r="316" spans="1:9" x14ac:dyDescent="0.15">
      <c r="A316" s="671"/>
      <c r="B316" s="602"/>
      <c r="C316" s="844"/>
      <c r="D316" s="845"/>
      <c r="E316" s="845"/>
      <c r="F316" s="846"/>
      <c r="G316" s="380" t="s">
        <v>2022</v>
      </c>
      <c r="H316" s="589"/>
      <c r="I316" s="826"/>
    </row>
    <row r="317" spans="1:9" x14ac:dyDescent="0.15">
      <c r="A317" s="672"/>
      <c r="B317" s="587"/>
      <c r="C317" s="847"/>
      <c r="D317" s="848"/>
      <c r="E317" s="848"/>
      <c r="F317" s="849"/>
      <c r="G317" s="381" t="s">
        <v>26</v>
      </c>
      <c r="H317" s="590"/>
      <c r="I317" s="827"/>
    </row>
    <row r="318" spans="1:9" x14ac:dyDescent="0.15">
      <c r="A318" s="326"/>
      <c r="B318" s="299"/>
      <c r="C318" s="532" t="s">
        <v>785</v>
      </c>
      <c r="D318" s="533"/>
      <c r="E318" s="533"/>
      <c r="F318" s="534"/>
      <c r="G318" s="324" t="s">
        <v>38</v>
      </c>
      <c r="H318" s="298">
        <f>(H303+H310+H314)/3</f>
        <v>0</v>
      </c>
      <c r="I318" s="331"/>
    </row>
    <row r="319" spans="1:9" ht="14" x14ac:dyDescent="0.15">
      <c r="A319" s="599" t="s">
        <v>1445</v>
      </c>
      <c r="B319" s="816" t="s">
        <v>2023</v>
      </c>
      <c r="C319" s="522" t="s">
        <v>2275</v>
      </c>
      <c r="D319" s="523"/>
      <c r="E319" s="523"/>
      <c r="F319" s="524"/>
      <c r="G319" s="828"/>
      <c r="H319" s="771"/>
      <c r="I319" s="850"/>
    </row>
    <row r="320" spans="1:9" ht="4" customHeight="1" x14ac:dyDescent="0.15">
      <c r="A320" s="600"/>
      <c r="B320" s="815"/>
      <c r="C320" s="525"/>
      <c r="D320" s="526"/>
      <c r="E320" s="526"/>
      <c r="F320" s="527"/>
      <c r="G320" s="829"/>
      <c r="H320" s="772"/>
      <c r="I320" s="851"/>
    </row>
    <row r="321" spans="1:12" ht="14" hidden="1" customHeight="1" x14ac:dyDescent="0.15">
      <c r="A321" s="600"/>
      <c r="B321" s="815"/>
      <c r="C321" s="522"/>
      <c r="D321" s="523"/>
      <c r="E321" s="523"/>
      <c r="F321" s="524"/>
      <c r="G321" s="522"/>
      <c r="H321" s="772"/>
      <c r="I321" s="851"/>
    </row>
    <row r="322" spans="1:12" ht="14" hidden="1" customHeight="1" x14ac:dyDescent="0.15">
      <c r="A322" s="600"/>
      <c r="B322" s="815"/>
      <c r="C322" s="525"/>
      <c r="D322" s="526"/>
      <c r="E322" s="526"/>
      <c r="F322" s="527"/>
      <c r="G322" s="525"/>
      <c r="H322" s="772"/>
      <c r="I322" s="851"/>
    </row>
    <row r="323" spans="1:12" ht="14" hidden="1" customHeight="1" x14ac:dyDescent="0.15">
      <c r="A323" s="600"/>
      <c r="B323" s="815"/>
      <c r="C323" s="522"/>
      <c r="D323" s="523"/>
      <c r="E323" s="523"/>
      <c r="F323" s="524"/>
      <c r="G323" s="448"/>
      <c r="H323" s="773"/>
      <c r="I323" s="852"/>
    </row>
    <row r="324" spans="1:12" ht="45" x14ac:dyDescent="0.15">
      <c r="A324" s="600"/>
      <c r="B324" s="815"/>
      <c r="C324" s="828" t="s">
        <v>2276</v>
      </c>
      <c r="D324" s="839" t="s">
        <v>2277</v>
      </c>
      <c r="E324" s="839"/>
      <c r="F324" s="839"/>
      <c r="G324" s="381" t="s">
        <v>2032</v>
      </c>
      <c r="H324" s="352"/>
      <c r="I324" s="452"/>
    </row>
    <row r="325" spans="1:12" ht="45" x14ac:dyDescent="0.15">
      <c r="A325" s="600"/>
      <c r="B325" s="815"/>
      <c r="C325" s="858"/>
      <c r="D325" s="839" t="s">
        <v>1784</v>
      </c>
      <c r="E325" s="839"/>
      <c r="F325" s="839"/>
      <c r="G325" s="381" t="s">
        <v>2032</v>
      </c>
      <c r="H325" s="352"/>
      <c r="I325" s="342"/>
    </row>
    <row r="326" spans="1:12" ht="45" x14ac:dyDescent="0.15">
      <c r="A326" s="600"/>
      <c r="B326" s="815"/>
      <c r="C326" s="858"/>
      <c r="D326" s="839" t="s">
        <v>2278</v>
      </c>
      <c r="E326" s="839"/>
      <c r="F326" s="839"/>
      <c r="G326" s="381" t="s">
        <v>2032</v>
      </c>
      <c r="H326" s="352"/>
      <c r="I326" s="342"/>
    </row>
    <row r="327" spans="1:12" ht="45" x14ac:dyDescent="0.2">
      <c r="A327" s="600"/>
      <c r="B327" s="815"/>
      <c r="C327" s="829"/>
      <c r="D327" s="839" t="s">
        <v>1786</v>
      </c>
      <c r="E327" s="839"/>
      <c r="F327" s="839"/>
      <c r="G327" s="381" t="s">
        <v>2032</v>
      </c>
      <c r="H327" s="352"/>
      <c r="I327" s="342"/>
      <c r="J327"/>
      <c r="K327"/>
      <c r="L327"/>
    </row>
    <row r="328" spans="1:12" ht="45" x14ac:dyDescent="0.15">
      <c r="A328" s="600"/>
      <c r="B328" s="815"/>
      <c r="C328" s="816" t="s">
        <v>2279</v>
      </c>
      <c r="D328" s="839" t="s">
        <v>1785</v>
      </c>
      <c r="E328" s="839"/>
      <c r="F328" s="839"/>
      <c r="G328" s="381" t="s">
        <v>1943</v>
      </c>
      <c r="H328" s="269"/>
      <c r="I328" s="342"/>
    </row>
    <row r="329" spans="1:12" ht="58" customHeight="1" x14ac:dyDescent="0.15">
      <c r="A329" s="600"/>
      <c r="B329" s="815"/>
      <c r="C329" s="840"/>
      <c r="D329" s="839" t="s">
        <v>2280</v>
      </c>
      <c r="E329" s="839"/>
      <c r="F329" s="839"/>
      <c r="G329" s="381" t="s">
        <v>1943</v>
      </c>
      <c r="H329" s="269"/>
      <c r="I329" s="342"/>
    </row>
    <row r="330" spans="1:12" x14ac:dyDescent="0.15">
      <c r="A330" s="326"/>
      <c r="B330" s="299"/>
      <c r="C330" s="532" t="s">
        <v>1777</v>
      </c>
      <c r="D330" s="533"/>
      <c r="E330" s="533"/>
      <c r="F330" s="534"/>
      <c r="G330" s="324" t="s">
        <v>196</v>
      </c>
      <c r="H330" s="298">
        <f>(H324+H325+H326+H327+H328+H329)/2</f>
        <v>0</v>
      </c>
      <c r="I330" s="331"/>
    </row>
    <row r="331" spans="1:12" ht="13.75" customHeight="1" x14ac:dyDescent="0.15">
      <c r="A331" s="830" t="s">
        <v>230</v>
      </c>
      <c r="B331" s="695"/>
      <c r="C331" s="695"/>
      <c r="D331" s="695"/>
      <c r="E331" s="695"/>
      <c r="F331" s="695"/>
      <c r="G331" s="695"/>
      <c r="H331" s="833"/>
      <c r="I331" s="836"/>
    </row>
    <row r="332" spans="1:12" ht="13.75" customHeight="1" x14ac:dyDescent="0.15">
      <c r="A332" s="831"/>
      <c r="B332" s="698"/>
      <c r="C332" s="698"/>
      <c r="D332" s="698"/>
      <c r="E332" s="698"/>
      <c r="F332" s="698"/>
      <c r="G332" s="698"/>
      <c r="H332" s="834"/>
      <c r="I332" s="837"/>
    </row>
    <row r="333" spans="1:12" ht="13.75" customHeight="1" x14ac:dyDescent="0.15">
      <c r="A333" s="832"/>
      <c r="B333" s="701"/>
      <c r="C333" s="701"/>
      <c r="D333" s="701"/>
      <c r="E333" s="701"/>
      <c r="F333" s="701"/>
      <c r="G333" s="701"/>
      <c r="H333" s="835"/>
      <c r="I333" s="838"/>
    </row>
    <row r="334" spans="1:12" ht="22.25" customHeight="1" x14ac:dyDescent="0.15">
      <c r="A334" s="599" t="s">
        <v>1778</v>
      </c>
      <c r="B334" s="552" t="s">
        <v>1915</v>
      </c>
      <c r="C334" s="522" t="s">
        <v>786</v>
      </c>
      <c r="D334" s="523"/>
      <c r="E334" s="523"/>
      <c r="F334" s="524"/>
      <c r="G334" s="809"/>
      <c r="H334" s="760"/>
      <c r="I334" s="559"/>
    </row>
    <row r="335" spans="1:12" ht="22.25" customHeight="1" x14ac:dyDescent="0.15">
      <c r="A335" s="600"/>
      <c r="B335" s="553"/>
      <c r="C335" s="525"/>
      <c r="D335" s="526"/>
      <c r="E335" s="526"/>
      <c r="F335" s="527"/>
      <c r="G335" s="811"/>
      <c r="H335" s="762"/>
      <c r="I335" s="560"/>
    </row>
    <row r="336" spans="1:12" ht="22.25" customHeight="1" x14ac:dyDescent="0.15">
      <c r="A336" s="600"/>
      <c r="B336" s="553"/>
      <c r="C336" s="538" t="s">
        <v>1775</v>
      </c>
      <c r="D336" s="539"/>
      <c r="E336" s="539"/>
      <c r="F336" s="540"/>
      <c r="G336" s="379" t="s">
        <v>2024</v>
      </c>
      <c r="H336" s="588"/>
      <c r="I336" s="806"/>
    </row>
    <row r="337" spans="1:9" ht="22.25" customHeight="1" x14ac:dyDescent="0.15">
      <c r="A337" s="600"/>
      <c r="B337" s="553"/>
      <c r="C337" s="541"/>
      <c r="D337" s="542"/>
      <c r="E337" s="542"/>
      <c r="F337" s="543"/>
      <c r="G337" s="380" t="s">
        <v>2025</v>
      </c>
      <c r="H337" s="589"/>
      <c r="I337" s="807"/>
    </row>
    <row r="338" spans="1:9" ht="22.25" customHeight="1" x14ac:dyDescent="0.15">
      <c r="A338" s="600"/>
      <c r="B338" s="553"/>
      <c r="C338" s="544"/>
      <c r="D338" s="545"/>
      <c r="E338" s="545"/>
      <c r="F338" s="546"/>
      <c r="G338" s="381" t="s">
        <v>26</v>
      </c>
      <c r="H338" s="590"/>
      <c r="I338" s="808"/>
    </row>
    <row r="339" spans="1:9" ht="22.25" customHeight="1" x14ac:dyDescent="0.15">
      <c r="A339" s="600"/>
      <c r="B339" s="553"/>
      <c r="C339" s="538" t="s">
        <v>1776</v>
      </c>
      <c r="D339" s="539"/>
      <c r="E339" s="539"/>
      <c r="F339" s="540"/>
      <c r="G339" s="379" t="s">
        <v>1921</v>
      </c>
      <c r="H339" s="588"/>
      <c r="I339" s="806"/>
    </row>
    <row r="340" spans="1:9" ht="22.25" customHeight="1" x14ac:dyDescent="0.15">
      <c r="A340" s="600"/>
      <c r="B340" s="553"/>
      <c r="C340" s="541"/>
      <c r="D340" s="542"/>
      <c r="E340" s="542"/>
      <c r="F340" s="543"/>
      <c r="G340" s="380" t="s">
        <v>222</v>
      </c>
      <c r="H340" s="589"/>
      <c r="I340" s="807"/>
    </row>
    <row r="341" spans="1:9" ht="13.75" customHeight="1" x14ac:dyDescent="0.15">
      <c r="A341" s="600"/>
      <c r="B341" s="553"/>
      <c r="C341" s="541"/>
      <c r="D341" s="542"/>
      <c r="E341" s="542"/>
      <c r="F341" s="543"/>
      <c r="G341" s="815" t="s">
        <v>787</v>
      </c>
      <c r="H341" s="589"/>
      <c r="I341" s="807"/>
    </row>
    <row r="342" spans="1:9" ht="22.25" customHeight="1" x14ac:dyDescent="0.15">
      <c r="A342" s="600"/>
      <c r="B342" s="553"/>
      <c r="C342" s="541"/>
      <c r="D342" s="542"/>
      <c r="E342" s="542"/>
      <c r="F342" s="543"/>
      <c r="G342" s="815"/>
      <c r="H342" s="589"/>
      <c r="I342" s="807"/>
    </row>
    <row r="343" spans="1:9" ht="22.25" customHeight="1" x14ac:dyDescent="0.15">
      <c r="A343" s="601"/>
      <c r="B343" s="554"/>
      <c r="C343" s="544"/>
      <c r="D343" s="545"/>
      <c r="E343" s="545"/>
      <c r="F343" s="546"/>
      <c r="G343" s="381" t="s">
        <v>26</v>
      </c>
      <c r="H343" s="590"/>
      <c r="I343" s="808"/>
    </row>
    <row r="344" spans="1:9" x14ac:dyDescent="0.15">
      <c r="A344" s="326"/>
      <c r="B344" s="299"/>
      <c r="C344" s="532" t="s">
        <v>190</v>
      </c>
      <c r="D344" s="533"/>
      <c r="E344" s="533"/>
      <c r="F344" s="534"/>
      <c r="G344" s="324" t="s">
        <v>196</v>
      </c>
      <c r="H344" s="298">
        <f>(H336+H339)/2</f>
        <v>0</v>
      </c>
      <c r="I344" s="331"/>
    </row>
    <row r="345" spans="1:9" ht="13.75" customHeight="1" x14ac:dyDescent="0.15">
      <c r="A345" s="670" t="s">
        <v>1779</v>
      </c>
      <c r="B345" s="586" t="s">
        <v>2026</v>
      </c>
      <c r="C345" s="522" t="s">
        <v>2281</v>
      </c>
      <c r="D345" s="523"/>
      <c r="E345" s="523"/>
      <c r="F345" s="524"/>
      <c r="G345" s="809"/>
      <c r="H345" s="760"/>
      <c r="I345" s="812"/>
    </row>
    <row r="346" spans="1:9" ht="14" x14ac:dyDescent="0.15">
      <c r="A346" s="671"/>
      <c r="B346" s="602"/>
      <c r="C346" s="583"/>
      <c r="D346" s="584"/>
      <c r="E346" s="584"/>
      <c r="F346" s="585"/>
      <c r="G346" s="810"/>
      <c r="H346" s="761"/>
      <c r="I346" s="813"/>
    </row>
    <row r="347" spans="1:9" ht="14" x14ac:dyDescent="0.15">
      <c r="A347" s="671"/>
      <c r="B347" s="602"/>
      <c r="C347" s="583"/>
      <c r="D347" s="584"/>
      <c r="E347" s="584"/>
      <c r="F347" s="585"/>
      <c r="G347" s="810"/>
      <c r="H347" s="761"/>
      <c r="I347" s="813"/>
    </row>
    <row r="348" spans="1:9" ht="14" x14ac:dyDescent="0.15">
      <c r="A348" s="671"/>
      <c r="B348" s="602"/>
      <c r="C348" s="525"/>
      <c r="D348" s="526"/>
      <c r="E348" s="526"/>
      <c r="F348" s="527"/>
      <c r="G348" s="811"/>
      <c r="H348" s="762"/>
      <c r="I348" s="814"/>
    </row>
    <row r="349" spans="1:9" ht="13.75" customHeight="1" x14ac:dyDescent="0.15">
      <c r="A349" s="671"/>
      <c r="B349" s="602"/>
      <c r="C349" s="538" t="s">
        <v>788</v>
      </c>
      <c r="D349" s="539"/>
      <c r="E349" s="539"/>
      <c r="F349" s="540"/>
      <c r="G349" s="379" t="s">
        <v>23</v>
      </c>
      <c r="H349" s="588"/>
      <c r="I349" s="806"/>
    </row>
    <row r="350" spans="1:9" x14ac:dyDescent="0.15">
      <c r="A350" s="671"/>
      <c r="B350" s="602"/>
      <c r="C350" s="541"/>
      <c r="D350" s="542"/>
      <c r="E350" s="542"/>
      <c r="F350" s="543"/>
      <c r="G350" s="380" t="s">
        <v>192</v>
      </c>
      <c r="H350" s="589"/>
      <c r="I350" s="807"/>
    </row>
    <row r="351" spans="1:9" ht="13.75" customHeight="1" x14ac:dyDescent="0.15">
      <c r="A351" s="671"/>
      <c r="B351" s="602"/>
      <c r="C351" s="541"/>
      <c r="D351" s="542"/>
      <c r="E351" s="542"/>
      <c r="F351" s="543"/>
      <c r="G351" s="815" t="s">
        <v>789</v>
      </c>
      <c r="H351" s="589"/>
      <c r="I351" s="807"/>
    </row>
    <row r="352" spans="1:9" ht="14" x14ac:dyDescent="0.15">
      <c r="A352" s="671"/>
      <c r="B352" s="602"/>
      <c r="C352" s="541"/>
      <c r="D352" s="542"/>
      <c r="E352" s="542"/>
      <c r="F352" s="543"/>
      <c r="G352" s="815"/>
      <c r="H352" s="589"/>
      <c r="I352" s="807"/>
    </row>
    <row r="353" spans="1:10" x14ac:dyDescent="0.15">
      <c r="A353" s="671"/>
      <c r="B353" s="602"/>
      <c r="C353" s="544"/>
      <c r="D353" s="545"/>
      <c r="E353" s="545"/>
      <c r="F353" s="546"/>
      <c r="G353" s="381" t="s">
        <v>26</v>
      </c>
      <c r="H353" s="590"/>
      <c r="I353" s="808"/>
    </row>
    <row r="354" spans="1:10" ht="13.75" customHeight="1" x14ac:dyDescent="0.15">
      <c r="A354" s="671"/>
      <c r="B354" s="602"/>
      <c r="C354" s="538" t="s">
        <v>790</v>
      </c>
      <c r="D354" s="539"/>
      <c r="E354" s="539"/>
      <c r="F354" s="540"/>
      <c r="G354" s="379" t="s">
        <v>23</v>
      </c>
      <c r="H354" s="588"/>
      <c r="I354" s="806"/>
    </row>
    <row r="355" spans="1:10" x14ac:dyDescent="0.15">
      <c r="A355" s="671"/>
      <c r="B355" s="602"/>
      <c r="C355" s="544"/>
      <c r="D355" s="545"/>
      <c r="E355" s="545"/>
      <c r="F355" s="546"/>
      <c r="G355" s="380" t="s">
        <v>193</v>
      </c>
      <c r="H355" s="589"/>
      <c r="I355" s="807"/>
    </row>
    <row r="356" spans="1:10" ht="13.75" customHeight="1" x14ac:dyDescent="0.15">
      <c r="A356" s="671"/>
      <c r="B356" s="602"/>
      <c r="C356" s="817" t="s">
        <v>791</v>
      </c>
      <c r="D356" s="818"/>
      <c r="E356" s="818"/>
      <c r="F356" s="819"/>
      <c r="G356" s="823" t="s">
        <v>792</v>
      </c>
      <c r="H356" s="589"/>
      <c r="I356" s="807"/>
    </row>
    <row r="357" spans="1:10" ht="44.5" customHeight="1" x14ac:dyDescent="0.15">
      <c r="A357" s="672"/>
      <c r="B357" s="587"/>
      <c r="C357" s="820"/>
      <c r="D357" s="821"/>
      <c r="E357" s="821"/>
      <c r="F357" s="822"/>
      <c r="G357" s="824"/>
      <c r="H357" s="590"/>
      <c r="I357" s="808"/>
    </row>
    <row r="358" spans="1:10" ht="13.75" customHeight="1" x14ac:dyDescent="0.15">
      <c r="A358" s="326"/>
      <c r="B358" s="299"/>
      <c r="C358" s="532" t="s">
        <v>793</v>
      </c>
      <c r="D358" s="533"/>
      <c r="E358" s="533"/>
      <c r="F358" s="534"/>
      <c r="G358" s="295" t="s">
        <v>38</v>
      </c>
      <c r="H358" s="298">
        <f>(H349+H354)/2</f>
        <v>0</v>
      </c>
      <c r="I358" s="331"/>
    </row>
    <row r="359" spans="1:10" ht="13.75" customHeight="1" x14ac:dyDescent="0.15">
      <c r="A359" s="670" t="s">
        <v>1780</v>
      </c>
      <c r="B359" s="586" t="s">
        <v>794</v>
      </c>
      <c r="C359" s="522" t="s">
        <v>2027</v>
      </c>
      <c r="D359" s="523"/>
      <c r="E359" s="523"/>
      <c r="F359" s="524"/>
      <c r="G359" s="809"/>
      <c r="H359" s="760"/>
      <c r="I359" s="812"/>
    </row>
    <row r="360" spans="1:10" ht="14" x14ac:dyDescent="0.15">
      <c r="A360" s="671"/>
      <c r="B360" s="602"/>
      <c r="C360" s="583"/>
      <c r="D360" s="584"/>
      <c r="E360" s="584"/>
      <c r="F360" s="585"/>
      <c r="G360" s="810"/>
      <c r="H360" s="761"/>
      <c r="I360" s="813"/>
    </row>
    <row r="361" spans="1:10" ht="14" x14ac:dyDescent="0.15">
      <c r="A361" s="671"/>
      <c r="B361" s="602"/>
      <c r="C361" s="525"/>
      <c r="D361" s="526"/>
      <c r="E361" s="526"/>
      <c r="F361" s="527"/>
      <c r="G361" s="811"/>
      <c r="H361" s="762"/>
      <c r="I361" s="814"/>
    </row>
    <row r="362" spans="1:10" ht="13.75" customHeight="1" x14ac:dyDescent="0.15">
      <c r="A362" s="671"/>
      <c r="B362" s="602"/>
      <c r="C362" s="538" t="s">
        <v>795</v>
      </c>
      <c r="D362" s="539"/>
      <c r="E362" s="539"/>
      <c r="F362" s="540"/>
      <c r="G362" s="379" t="s">
        <v>23</v>
      </c>
      <c r="H362" s="588"/>
      <c r="I362" s="806"/>
    </row>
    <row r="363" spans="1:10" x14ac:dyDescent="0.15">
      <c r="A363" s="671"/>
      <c r="B363" s="602"/>
      <c r="C363" s="544"/>
      <c r="D363" s="545"/>
      <c r="E363" s="545"/>
      <c r="F363" s="546"/>
      <c r="G363" s="380" t="s">
        <v>796</v>
      </c>
      <c r="H363" s="590"/>
      <c r="I363" s="808"/>
    </row>
    <row r="364" spans="1:10" ht="13.75" customHeight="1" x14ac:dyDescent="0.15">
      <c r="A364" s="671"/>
      <c r="B364" s="602"/>
      <c r="C364" s="538" t="s">
        <v>797</v>
      </c>
      <c r="D364" s="539"/>
      <c r="E364" s="539"/>
      <c r="F364" s="540"/>
      <c r="G364" s="816" t="s">
        <v>2282</v>
      </c>
      <c r="H364" s="588"/>
      <c r="I364" s="806"/>
      <c r="J364" s="93"/>
    </row>
    <row r="365" spans="1:10" ht="14" x14ac:dyDescent="0.15">
      <c r="A365" s="671"/>
      <c r="B365" s="602"/>
      <c r="C365" s="541"/>
      <c r="D365" s="542"/>
      <c r="E365" s="542"/>
      <c r="F365" s="543"/>
      <c r="G365" s="815"/>
      <c r="H365" s="589"/>
      <c r="I365" s="807"/>
      <c r="J365" s="93"/>
    </row>
    <row r="366" spans="1:10" ht="13.75" customHeight="1" x14ac:dyDescent="0.15">
      <c r="A366" s="671"/>
      <c r="B366" s="602"/>
      <c r="C366" s="541"/>
      <c r="D366" s="542"/>
      <c r="E366" s="542"/>
      <c r="F366" s="543"/>
      <c r="G366" s="815" t="s">
        <v>2028</v>
      </c>
      <c r="H366" s="589"/>
      <c r="I366" s="807"/>
      <c r="J366" s="93"/>
    </row>
    <row r="367" spans="1:10" ht="14" x14ac:dyDescent="0.15">
      <c r="A367" s="671"/>
      <c r="B367" s="602"/>
      <c r="C367" s="541"/>
      <c r="D367" s="542"/>
      <c r="E367" s="542"/>
      <c r="F367" s="543"/>
      <c r="G367" s="815"/>
      <c r="H367" s="589"/>
      <c r="I367" s="807"/>
      <c r="J367" s="93"/>
    </row>
    <row r="368" spans="1:10" ht="13.75" customHeight="1" x14ac:dyDescent="0.15">
      <c r="A368" s="671"/>
      <c r="B368" s="602"/>
      <c r="C368" s="541"/>
      <c r="D368" s="542"/>
      <c r="E368" s="542"/>
      <c r="F368" s="543"/>
      <c r="G368" s="815" t="s">
        <v>2283</v>
      </c>
      <c r="H368" s="589"/>
      <c r="I368" s="807"/>
      <c r="J368" s="93"/>
    </row>
    <row r="369" spans="1:10" ht="14" x14ac:dyDescent="0.15">
      <c r="A369" s="671"/>
      <c r="B369" s="602"/>
      <c r="C369" s="541"/>
      <c r="D369" s="542"/>
      <c r="E369" s="542"/>
      <c r="F369" s="543"/>
      <c r="G369" s="815"/>
      <c r="H369" s="589"/>
      <c r="I369" s="807"/>
      <c r="J369" s="93"/>
    </row>
    <row r="370" spans="1:10" x14ac:dyDescent="0.15">
      <c r="A370" s="671"/>
      <c r="B370" s="602"/>
      <c r="C370" s="544"/>
      <c r="D370" s="545"/>
      <c r="E370" s="545"/>
      <c r="F370" s="546"/>
      <c r="G370" s="381" t="s">
        <v>26</v>
      </c>
      <c r="H370" s="590"/>
      <c r="I370" s="808"/>
      <c r="J370" s="93"/>
    </row>
    <row r="371" spans="1:10" ht="13.75" customHeight="1" x14ac:dyDescent="0.15">
      <c r="A371" s="671"/>
      <c r="B371" s="602"/>
      <c r="C371" s="538" t="s">
        <v>798</v>
      </c>
      <c r="D371" s="539"/>
      <c r="E371" s="539"/>
      <c r="F371" s="540"/>
      <c r="G371" s="816" t="s">
        <v>799</v>
      </c>
      <c r="H371" s="588"/>
      <c r="I371" s="806"/>
    </row>
    <row r="372" spans="1:10" ht="14" x14ac:dyDescent="0.15">
      <c r="A372" s="671"/>
      <c r="B372" s="602"/>
      <c r="C372" s="541"/>
      <c r="D372" s="542"/>
      <c r="E372" s="542"/>
      <c r="F372" s="543"/>
      <c r="G372" s="815"/>
      <c r="H372" s="589"/>
      <c r="I372" s="807"/>
    </row>
    <row r="373" spans="1:10" ht="15" customHeight="1" x14ac:dyDescent="0.15">
      <c r="A373" s="671"/>
      <c r="B373" s="602"/>
      <c r="C373" s="541"/>
      <c r="D373" s="542"/>
      <c r="E373" s="542"/>
      <c r="F373" s="543"/>
      <c r="G373" s="815" t="s">
        <v>2284</v>
      </c>
      <c r="H373" s="589"/>
      <c r="I373" s="807"/>
    </row>
    <row r="374" spans="1:10" ht="14" x14ac:dyDescent="0.15">
      <c r="A374" s="671"/>
      <c r="B374" s="602"/>
      <c r="C374" s="541"/>
      <c r="D374" s="542"/>
      <c r="E374" s="542"/>
      <c r="F374" s="543"/>
      <c r="G374" s="815"/>
      <c r="H374" s="589"/>
      <c r="I374" s="807"/>
    </row>
    <row r="375" spans="1:10" x14ac:dyDescent="0.15">
      <c r="A375" s="672"/>
      <c r="B375" s="587"/>
      <c r="C375" s="544"/>
      <c r="D375" s="545"/>
      <c r="E375" s="545"/>
      <c r="F375" s="546"/>
      <c r="G375" s="381" t="s">
        <v>800</v>
      </c>
      <c r="H375" s="590"/>
      <c r="I375" s="808"/>
    </row>
    <row r="376" spans="1:10" ht="15" customHeight="1" x14ac:dyDescent="0.15">
      <c r="A376" s="326"/>
      <c r="B376" s="299"/>
      <c r="C376" s="532" t="s">
        <v>209</v>
      </c>
      <c r="D376" s="533"/>
      <c r="E376" s="533"/>
      <c r="F376" s="534"/>
      <c r="G376" s="324" t="s">
        <v>38</v>
      </c>
      <c r="H376" s="298">
        <f>(H362+H364+H371)/3</f>
        <v>0</v>
      </c>
      <c r="I376" s="331"/>
    </row>
    <row r="377" spans="1:10" ht="13.75" customHeight="1" x14ac:dyDescent="0.15">
      <c r="A377" s="670" t="s">
        <v>1201</v>
      </c>
      <c r="B377" s="586" t="s">
        <v>802</v>
      </c>
      <c r="C377" s="522" t="s">
        <v>2029</v>
      </c>
      <c r="D377" s="523"/>
      <c r="E377" s="523"/>
      <c r="F377" s="524"/>
      <c r="G377" s="809"/>
      <c r="H377" s="760"/>
      <c r="I377" s="812"/>
    </row>
    <row r="378" spans="1:10" ht="14" x14ac:dyDescent="0.15">
      <c r="A378" s="671"/>
      <c r="B378" s="602"/>
      <c r="C378" s="583"/>
      <c r="D378" s="584"/>
      <c r="E378" s="584"/>
      <c r="F378" s="585"/>
      <c r="G378" s="810"/>
      <c r="H378" s="761"/>
      <c r="I378" s="813"/>
    </row>
    <row r="379" spans="1:10" ht="14" x14ac:dyDescent="0.15">
      <c r="A379" s="671"/>
      <c r="B379" s="602"/>
      <c r="C379" s="583"/>
      <c r="D379" s="584"/>
      <c r="E379" s="584"/>
      <c r="F379" s="585"/>
      <c r="G379" s="810"/>
      <c r="H379" s="761"/>
      <c r="I379" s="813"/>
    </row>
    <row r="380" spans="1:10" ht="14" x14ac:dyDescent="0.15">
      <c r="A380" s="671"/>
      <c r="B380" s="602"/>
      <c r="C380" s="525"/>
      <c r="D380" s="526"/>
      <c r="E380" s="526"/>
      <c r="F380" s="527"/>
      <c r="G380" s="811"/>
      <c r="H380" s="762"/>
      <c r="I380" s="814"/>
    </row>
    <row r="381" spans="1:10" ht="13.75" customHeight="1" x14ac:dyDescent="0.15">
      <c r="A381" s="671"/>
      <c r="B381" s="602"/>
      <c r="C381" s="538" t="s">
        <v>803</v>
      </c>
      <c r="D381" s="539"/>
      <c r="E381" s="539"/>
      <c r="F381" s="540"/>
      <c r="G381" s="379" t="s">
        <v>23</v>
      </c>
      <c r="H381" s="588"/>
      <c r="I381" s="806"/>
    </row>
    <row r="382" spans="1:10" x14ac:dyDescent="0.15">
      <c r="A382" s="671"/>
      <c r="B382" s="602"/>
      <c r="C382" s="541"/>
      <c r="D382" s="542"/>
      <c r="E382" s="542"/>
      <c r="F382" s="543"/>
      <c r="G382" s="380" t="s">
        <v>222</v>
      </c>
      <c r="H382" s="589"/>
      <c r="I382" s="807"/>
    </row>
    <row r="383" spans="1:10" x14ac:dyDescent="0.15">
      <c r="A383" s="671"/>
      <c r="B383" s="602"/>
      <c r="C383" s="544"/>
      <c r="D383" s="545"/>
      <c r="E383" s="545"/>
      <c r="F383" s="546"/>
      <c r="G383" s="381" t="s">
        <v>26</v>
      </c>
      <c r="H383" s="590"/>
      <c r="I383" s="808"/>
    </row>
    <row r="384" spans="1:10" ht="13.75" customHeight="1" x14ac:dyDescent="0.15">
      <c r="A384" s="671"/>
      <c r="B384" s="602"/>
      <c r="C384" s="538" t="s">
        <v>804</v>
      </c>
      <c r="D384" s="539"/>
      <c r="E384" s="539"/>
      <c r="F384" s="540"/>
      <c r="G384" s="379" t="s">
        <v>23</v>
      </c>
      <c r="H384" s="588"/>
      <c r="I384" s="806"/>
    </row>
    <row r="385" spans="1:9" x14ac:dyDescent="0.15">
      <c r="A385" s="671"/>
      <c r="B385" s="602"/>
      <c r="C385" s="541"/>
      <c r="D385" s="542"/>
      <c r="E385" s="542"/>
      <c r="F385" s="543"/>
      <c r="G385" s="380" t="s">
        <v>224</v>
      </c>
      <c r="H385" s="589"/>
      <c r="I385" s="807"/>
    </row>
    <row r="386" spans="1:9" x14ac:dyDescent="0.15">
      <c r="A386" s="671"/>
      <c r="B386" s="602"/>
      <c r="C386" s="544"/>
      <c r="D386" s="545"/>
      <c r="E386" s="545"/>
      <c r="F386" s="546"/>
      <c r="G386" s="381" t="s">
        <v>26</v>
      </c>
      <c r="H386" s="590"/>
      <c r="I386" s="808"/>
    </row>
    <row r="387" spans="1:9" ht="13.75" customHeight="1" x14ac:dyDescent="0.15">
      <c r="A387" s="671"/>
      <c r="B387" s="602"/>
      <c r="C387" s="538" t="s">
        <v>805</v>
      </c>
      <c r="D387" s="539"/>
      <c r="E387" s="539"/>
      <c r="F387" s="540"/>
      <c r="G387" s="379" t="s">
        <v>23</v>
      </c>
      <c r="H387" s="588"/>
      <c r="I387" s="806"/>
    </row>
    <row r="388" spans="1:9" x14ac:dyDescent="0.15">
      <c r="A388" s="671"/>
      <c r="B388" s="602"/>
      <c r="C388" s="541"/>
      <c r="D388" s="542"/>
      <c r="E388" s="542"/>
      <c r="F388" s="543"/>
      <c r="G388" s="380" t="s">
        <v>226</v>
      </c>
      <c r="H388" s="589"/>
      <c r="I388" s="807"/>
    </row>
    <row r="389" spans="1:9" x14ac:dyDescent="0.15">
      <c r="A389" s="672"/>
      <c r="B389" s="587"/>
      <c r="C389" s="544"/>
      <c r="D389" s="545"/>
      <c r="E389" s="545"/>
      <c r="F389" s="546"/>
      <c r="G389" s="347" t="s">
        <v>26</v>
      </c>
      <c r="H389" s="590"/>
      <c r="I389" s="808"/>
    </row>
    <row r="390" spans="1:9" x14ac:dyDescent="0.15">
      <c r="A390" s="326"/>
      <c r="B390" s="299"/>
      <c r="C390" s="532" t="s">
        <v>228</v>
      </c>
      <c r="D390" s="533"/>
      <c r="E390" s="533"/>
      <c r="F390" s="534"/>
      <c r="G390" s="324" t="s">
        <v>38</v>
      </c>
      <c r="H390" s="298">
        <f>(H381+H384+H387)/3</f>
        <v>0</v>
      </c>
      <c r="I390" s="331"/>
    </row>
    <row r="391" spans="1:9" ht="13.75" customHeight="1" x14ac:dyDescent="0.15">
      <c r="A391" s="670" t="s">
        <v>1781</v>
      </c>
      <c r="B391" s="586" t="s">
        <v>2030</v>
      </c>
      <c r="C391" s="522" t="s">
        <v>806</v>
      </c>
      <c r="D391" s="523"/>
      <c r="E391" s="523"/>
      <c r="F391" s="524"/>
      <c r="G391" s="809"/>
      <c r="H391" s="760"/>
      <c r="I391" s="812"/>
    </row>
    <row r="392" spans="1:9" ht="14" x14ac:dyDescent="0.15">
      <c r="A392" s="671"/>
      <c r="B392" s="602"/>
      <c r="C392" s="583"/>
      <c r="D392" s="584"/>
      <c r="E392" s="584"/>
      <c r="F392" s="585"/>
      <c r="G392" s="810"/>
      <c r="H392" s="761"/>
      <c r="I392" s="813"/>
    </row>
    <row r="393" spans="1:9" ht="14" x14ac:dyDescent="0.15">
      <c r="A393" s="671"/>
      <c r="B393" s="602"/>
      <c r="C393" s="525"/>
      <c r="D393" s="526"/>
      <c r="E393" s="526"/>
      <c r="F393" s="527"/>
      <c r="G393" s="811"/>
      <c r="H393" s="762"/>
      <c r="I393" s="814"/>
    </row>
    <row r="394" spans="1:9" ht="15" customHeight="1" x14ac:dyDescent="0.15">
      <c r="A394" s="671"/>
      <c r="B394" s="602"/>
      <c r="C394" s="538" t="s">
        <v>807</v>
      </c>
      <c r="D394" s="539"/>
      <c r="E394" s="539"/>
      <c r="F394" s="540"/>
      <c r="G394" s="379" t="s">
        <v>23</v>
      </c>
      <c r="H394" s="588"/>
      <c r="I394" s="806"/>
    </row>
    <row r="395" spans="1:9" ht="15" customHeight="1" x14ac:dyDescent="0.15">
      <c r="A395" s="671"/>
      <c r="B395" s="602"/>
      <c r="C395" s="541"/>
      <c r="D395" s="542"/>
      <c r="E395" s="542"/>
      <c r="F395" s="543"/>
      <c r="G395" s="815" t="s">
        <v>808</v>
      </c>
      <c r="H395" s="589"/>
      <c r="I395" s="807"/>
    </row>
    <row r="396" spans="1:9" ht="14" x14ac:dyDescent="0.15">
      <c r="A396" s="671"/>
      <c r="B396" s="602"/>
      <c r="C396" s="541"/>
      <c r="D396" s="542"/>
      <c r="E396" s="542"/>
      <c r="F396" s="543"/>
      <c r="G396" s="815"/>
      <c r="H396" s="589"/>
      <c r="I396" s="807"/>
    </row>
    <row r="397" spans="1:9" x14ac:dyDescent="0.15">
      <c r="A397" s="671"/>
      <c r="B397" s="602"/>
      <c r="C397" s="544"/>
      <c r="D397" s="545"/>
      <c r="E397" s="545"/>
      <c r="F397" s="546"/>
      <c r="G397" s="381" t="s">
        <v>26</v>
      </c>
      <c r="H397" s="590"/>
      <c r="I397" s="808"/>
    </row>
    <row r="398" spans="1:9" ht="13.75" customHeight="1" x14ac:dyDescent="0.15">
      <c r="A398" s="671"/>
      <c r="B398" s="602"/>
      <c r="C398" s="673" t="s">
        <v>809</v>
      </c>
      <c r="D398" s="655" t="s">
        <v>2285</v>
      </c>
      <c r="E398" s="656"/>
      <c r="F398" s="657"/>
      <c r="G398" s="385" t="s">
        <v>29</v>
      </c>
      <c r="H398" s="352"/>
      <c r="I398" s="327"/>
    </row>
    <row r="399" spans="1:9" ht="25.25" customHeight="1" x14ac:dyDescent="0.15">
      <c r="A399" s="671"/>
      <c r="B399" s="602"/>
      <c r="C399" s="674"/>
      <c r="D399" s="655" t="s">
        <v>2286</v>
      </c>
      <c r="E399" s="656"/>
      <c r="F399" s="657"/>
      <c r="G399" s="385" t="s">
        <v>29</v>
      </c>
      <c r="H399" s="352"/>
      <c r="I399" s="327"/>
    </row>
    <row r="400" spans="1:9" ht="23.5" customHeight="1" x14ac:dyDescent="0.15">
      <c r="A400" s="671"/>
      <c r="B400" s="602"/>
      <c r="C400" s="674"/>
      <c r="D400" s="655" t="s">
        <v>2287</v>
      </c>
      <c r="E400" s="656"/>
      <c r="F400" s="657"/>
      <c r="G400" s="385" t="s">
        <v>29</v>
      </c>
      <c r="H400" s="352"/>
      <c r="I400" s="327"/>
    </row>
    <row r="401" spans="1:10" ht="27" customHeight="1" x14ac:dyDescent="0.15">
      <c r="A401" s="671"/>
      <c r="B401" s="602"/>
      <c r="C401" s="675"/>
      <c r="D401" s="655" t="s">
        <v>2288</v>
      </c>
      <c r="E401" s="656"/>
      <c r="F401" s="657"/>
      <c r="G401" s="385" t="s">
        <v>33</v>
      </c>
      <c r="H401" s="352"/>
      <c r="I401" s="327"/>
    </row>
    <row r="402" spans="1:10" ht="15" customHeight="1" x14ac:dyDescent="0.15">
      <c r="A402" s="671"/>
      <c r="B402" s="602"/>
      <c r="C402" s="538" t="s">
        <v>810</v>
      </c>
      <c r="D402" s="539"/>
      <c r="E402" s="539"/>
      <c r="F402" s="540"/>
      <c r="G402" s="379" t="s">
        <v>811</v>
      </c>
      <c r="H402" s="588"/>
      <c r="I402" s="806"/>
      <c r="J402" s="93"/>
    </row>
    <row r="403" spans="1:10" x14ac:dyDescent="0.15">
      <c r="A403" s="671"/>
      <c r="B403" s="602"/>
      <c r="C403" s="541"/>
      <c r="D403" s="542"/>
      <c r="E403" s="542"/>
      <c r="F403" s="543"/>
      <c r="G403" s="380" t="s">
        <v>812</v>
      </c>
      <c r="H403" s="589"/>
      <c r="I403" s="807"/>
      <c r="J403" s="93"/>
    </row>
    <row r="404" spans="1:10" x14ac:dyDescent="0.15">
      <c r="A404" s="671"/>
      <c r="B404" s="602"/>
      <c r="C404" s="541"/>
      <c r="D404" s="542"/>
      <c r="E404" s="542"/>
      <c r="F404" s="543"/>
      <c r="G404" s="380" t="s">
        <v>222</v>
      </c>
      <c r="H404" s="589"/>
      <c r="I404" s="807"/>
      <c r="J404" s="93"/>
    </row>
    <row r="405" spans="1:10" x14ac:dyDescent="0.15">
      <c r="A405" s="671"/>
      <c r="B405" s="602"/>
      <c r="C405" s="541"/>
      <c r="D405" s="542"/>
      <c r="E405" s="542"/>
      <c r="F405" s="543"/>
      <c r="G405" s="380" t="s">
        <v>813</v>
      </c>
      <c r="H405" s="589"/>
      <c r="I405" s="807"/>
      <c r="J405" s="93"/>
    </row>
    <row r="406" spans="1:10" x14ac:dyDescent="0.15">
      <c r="A406" s="672"/>
      <c r="B406" s="587"/>
      <c r="C406" s="544"/>
      <c r="D406" s="545"/>
      <c r="E406" s="545"/>
      <c r="F406" s="546"/>
      <c r="G406" s="381" t="s">
        <v>26</v>
      </c>
      <c r="H406" s="590"/>
      <c r="I406" s="808"/>
      <c r="J406" s="93"/>
    </row>
    <row r="407" spans="1:10" ht="15" customHeight="1" x14ac:dyDescent="0.15">
      <c r="A407" s="326"/>
      <c r="B407" s="299"/>
      <c r="C407" s="532" t="s">
        <v>814</v>
      </c>
      <c r="D407" s="533"/>
      <c r="E407" s="533"/>
      <c r="F407" s="534"/>
      <c r="G407" s="324" t="s">
        <v>38</v>
      </c>
      <c r="H407" s="298">
        <f>SUM(H394:H406)/3</f>
        <v>0</v>
      </c>
      <c r="I407" s="331"/>
    </row>
    <row r="408" spans="1:10" ht="13.75" customHeight="1" x14ac:dyDescent="0.15">
      <c r="A408" s="599" t="s">
        <v>1782</v>
      </c>
      <c r="B408" s="586" t="s">
        <v>1423</v>
      </c>
      <c r="C408" s="522" t="s">
        <v>2031</v>
      </c>
      <c r="D408" s="523"/>
      <c r="E408" s="523"/>
      <c r="F408" s="524"/>
      <c r="G408" s="809"/>
      <c r="H408" s="760"/>
      <c r="I408" s="812"/>
    </row>
    <row r="409" spans="1:10" ht="14" x14ac:dyDescent="0.15">
      <c r="A409" s="600"/>
      <c r="B409" s="602"/>
      <c r="C409" s="583"/>
      <c r="D409" s="584"/>
      <c r="E409" s="584"/>
      <c r="F409" s="585"/>
      <c r="G409" s="810"/>
      <c r="H409" s="761"/>
      <c r="I409" s="813"/>
    </row>
    <row r="410" spans="1:10" ht="14" x14ac:dyDescent="0.15">
      <c r="A410" s="600"/>
      <c r="B410" s="602"/>
      <c r="C410" s="525"/>
      <c r="D410" s="526"/>
      <c r="E410" s="526"/>
      <c r="F410" s="527"/>
      <c r="G410" s="811"/>
      <c r="H410" s="762"/>
      <c r="I410" s="814"/>
    </row>
    <row r="411" spans="1:10" ht="13.75" customHeight="1" x14ac:dyDescent="0.15">
      <c r="A411" s="600"/>
      <c r="B411" s="602"/>
      <c r="C411" s="673" t="s">
        <v>815</v>
      </c>
      <c r="D411" s="655" t="s">
        <v>480</v>
      </c>
      <c r="E411" s="656"/>
      <c r="F411" s="657"/>
      <c r="G411" s="385" t="s">
        <v>29</v>
      </c>
      <c r="H411" s="352"/>
      <c r="I411" s="327"/>
      <c r="J411" s="20"/>
    </row>
    <row r="412" spans="1:10" ht="13.75" customHeight="1" x14ac:dyDescent="0.15">
      <c r="A412" s="600"/>
      <c r="B412" s="602"/>
      <c r="C412" s="674"/>
      <c r="D412" s="655" t="s">
        <v>481</v>
      </c>
      <c r="E412" s="656"/>
      <c r="F412" s="657"/>
      <c r="G412" s="385" t="s">
        <v>29</v>
      </c>
      <c r="H412" s="352"/>
      <c r="I412" s="327"/>
    </row>
    <row r="413" spans="1:10" ht="13.75" customHeight="1" x14ac:dyDescent="0.15">
      <c r="A413" s="600"/>
      <c r="B413" s="602"/>
      <c r="C413" s="674"/>
      <c r="D413" s="655" t="s">
        <v>816</v>
      </c>
      <c r="E413" s="656"/>
      <c r="F413" s="657"/>
      <c r="G413" s="385" t="s">
        <v>29</v>
      </c>
      <c r="H413" s="352"/>
      <c r="I413" s="327"/>
    </row>
    <row r="414" spans="1:10" ht="13.75" customHeight="1" x14ac:dyDescent="0.15">
      <c r="A414" s="600"/>
      <c r="B414" s="602"/>
      <c r="C414" s="675"/>
      <c r="D414" s="655" t="s">
        <v>483</v>
      </c>
      <c r="E414" s="656"/>
      <c r="F414" s="657"/>
      <c r="G414" s="385" t="s">
        <v>33</v>
      </c>
      <c r="H414" s="352"/>
      <c r="I414" s="327"/>
    </row>
    <row r="415" spans="1:10" ht="15" customHeight="1" x14ac:dyDescent="0.15">
      <c r="A415" s="600"/>
      <c r="B415" s="602"/>
      <c r="C415" s="538" t="s">
        <v>817</v>
      </c>
      <c r="D415" s="539"/>
      <c r="E415" s="539"/>
      <c r="F415" s="540"/>
      <c r="G415" s="379" t="s">
        <v>23</v>
      </c>
      <c r="H415" s="588"/>
      <c r="I415" s="806"/>
    </row>
    <row r="416" spans="1:10" x14ac:dyDescent="0.15">
      <c r="A416" s="600"/>
      <c r="B416" s="602"/>
      <c r="C416" s="541"/>
      <c r="D416" s="542"/>
      <c r="E416" s="542"/>
      <c r="F416" s="543"/>
      <c r="G416" s="380" t="s">
        <v>222</v>
      </c>
      <c r="H416" s="589"/>
      <c r="I416" s="807"/>
    </row>
    <row r="417" spans="1:10" x14ac:dyDescent="0.15">
      <c r="A417" s="600"/>
      <c r="B417" s="602"/>
      <c r="C417" s="544"/>
      <c r="D417" s="545"/>
      <c r="E417" s="545"/>
      <c r="F417" s="546"/>
      <c r="G417" s="381" t="s">
        <v>26</v>
      </c>
      <c r="H417" s="590"/>
      <c r="I417" s="808"/>
    </row>
    <row r="418" spans="1:10" ht="15" customHeight="1" x14ac:dyDescent="0.15">
      <c r="A418" s="600"/>
      <c r="B418" s="602"/>
      <c r="C418" s="538" t="s">
        <v>818</v>
      </c>
      <c r="D418" s="539"/>
      <c r="E418" s="539"/>
      <c r="F418" s="540"/>
      <c r="G418" s="379" t="s">
        <v>819</v>
      </c>
      <c r="H418" s="588"/>
      <c r="I418" s="806"/>
    </row>
    <row r="419" spans="1:10" x14ac:dyDescent="0.15">
      <c r="A419" s="600"/>
      <c r="B419" s="602"/>
      <c r="C419" s="541"/>
      <c r="D419" s="542"/>
      <c r="E419" s="542"/>
      <c r="F419" s="543"/>
      <c r="G419" s="380" t="s">
        <v>820</v>
      </c>
      <c r="H419" s="589"/>
      <c r="I419" s="807"/>
    </row>
    <row r="420" spans="1:10" x14ac:dyDescent="0.15">
      <c r="A420" s="600"/>
      <c r="B420" s="602"/>
      <c r="C420" s="541"/>
      <c r="D420" s="542"/>
      <c r="E420" s="542"/>
      <c r="F420" s="543"/>
      <c r="G420" s="380" t="s">
        <v>226</v>
      </c>
      <c r="H420" s="589"/>
      <c r="I420" s="807"/>
    </row>
    <row r="421" spans="1:10" x14ac:dyDescent="0.15">
      <c r="A421" s="600"/>
      <c r="B421" s="602"/>
      <c r="C421" s="544"/>
      <c r="D421" s="545"/>
      <c r="E421" s="545"/>
      <c r="F421" s="546"/>
      <c r="G421" s="381" t="s">
        <v>26</v>
      </c>
      <c r="H421" s="590"/>
      <c r="I421" s="808"/>
    </row>
    <row r="422" spans="1:10" ht="15" customHeight="1" x14ac:dyDescent="0.15">
      <c r="A422" s="600"/>
      <c r="B422" s="602"/>
      <c r="C422" s="538" t="s">
        <v>821</v>
      </c>
      <c r="D422" s="539"/>
      <c r="E422" s="539"/>
      <c r="F422" s="540"/>
      <c r="G422" s="379" t="s">
        <v>489</v>
      </c>
      <c r="H422" s="588"/>
      <c r="I422" s="806"/>
    </row>
    <row r="423" spans="1:10" x14ac:dyDescent="0.15">
      <c r="A423" s="600"/>
      <c r="B423" s="602"/>
      <c r="C423" s="541"/>
      <c r="D423" s="542"/>
      <c r="E423" s="542"/>
      <c r="F423" s="543"/>
      <c r="G423" s="380" t="s">
        <v>490</v>
      </c>
      <c r="H423" s="589"/>
      <c r="I423" s="807"/>
    </row>
    <row r="424" spans="1:10" x14ac:dyDescent="0.15">
      <c r="A424" s="600"/>
      <c r="B424" s="602"/>
      <c r="C424" s="541"/>
      <c r="D424" s="542"/>
      <c r="E424" s="542"/>
      <c r="F424" s="543"/>
      <c r="G424" s="380" t="s">
        <v>491</v>
      </c>
      <c r="H424" s="589"/>
      <c r="I424" s="807"/>
    </row>
    <row r="425" spans="1:10" x14ac:dyDescent="0.15">
      <c r="A425" s="600"/>
      <c r="B425" s="602"/>
      <c r="C425" s="544"/>
      <c r="D425" s="545"/>
      <c r="E425" s="545"/>
      <c r="F425" s="546"/>
      <c r="G425" s="381" t="s">
        <v>26</v>
      </c>
      <c r="H425" s="590"/>
      <c r="I425" s="808"/>
    </row>
    <row r="426" spans="1:10" ht="15" customHeight="1" thickBot="1" x14ac:dyDescent="0.2">
      <c r="A426" s="326"/>
      <c r="B426" s="299"/>
      <c r="C426" s="709" t="s">
        <v>822</v>
      </c>
      <c r="D426" s="709"/>
      <c r="E426" s="709"/>
      <c r="F426" s="709"/>
      <c r="G426" s="324" t="s">
        <v>72</v>
      </c>
      <c r="H426" s="298">
        <f>SUM(H411:H425)/4</f>
        <v>0</v>
      </c>
      <c r="I426" s="331"/>
    </row>
    <row r="427" spans="1:10" ht="19" thickBot="1" x14ac:dyDescent="0.25">
      <c r="A427" s="804" t="s">
        <v>5</v>
      </c>
      <c r="B427" s="805"/>
      <c r="C427" s="711"/>
      <c r="D427" s="711"/>
      <c r="E427" s="712"/>
      <c r="I427" s="335"/>
    </row>
    <row r="428" spans="1:10" ht="64.5" customHeight="1" thickBot="1" x14ac:dyDescent="0.25">
      <c r="A428" s="300"/>
      <c r="B428" s="301" t="s">
        <v>18</v>
      </c>
      <c r="C428" s="302" t="s">
        <v>97</v>
      </c>
      <c r="D428" s="302" t="s">
        <v>148</v>
      </c>
      <c r="E428" s="303" t="s">
        <v>230</v>
      </c>
      <c r="I428" s="335"/>
      <c r="J428" s="362"/>
    </row>
    <row r="429" spans="1:10" x14ac:dyDescent="0.2">
      <c r="A429" s="336" t="s">
        <v>823</v>
      </c>
      <c r="B429" s="304">
        <f>H31</f>
        <v>0</v>
      </c>
      <c r="C429" s="305"/>
      <c r="D429" s="305"/>
      <c r="E429" s="306"/>
      <c r="I429" s="335"/>
    </row>
    <row r="430" spans="1:10" x14ac:dyDescent="0.2">
      <c r="A430" s="337" t="s">
        <v>232</v>
      </c>
      <c r="B430" s="307">
        <f>H47</f>
        <v>0</v>
      </c>
      <c r="C430" s="308"/>
      <c r="D430" s="308"/>
      <c r="E430" s="309"/>
      <c r="I430" s="335"/>
    </row>
    <row r="431" spans="1:10" x14ac:dyDescent="0.2">
      <c r="A431" s="337" t="s">
        <v>233</v>
      </c>
      <c r="B431" s="307">
        <f>H59</f>
        <v>0</v>
      </c>
      <c r="C431" s="308"/>
      <c r="D431" s="308"/>
      <c r="E431" s="309"/>
      <c r="I431" s="335"/>
    </row>
    <row r="432" spans="1:10" x14ac:dyDescent="0.2">
      <c r="A432" s="337" t="s">
        <v>824</v>
      </c>
      <c r="B432" s="307">
        <f>H73</f>
        <v>0</v>
      </c>
      <c r="C432" s="308"/>
      <c r="D432" s="308"/>
      <c r="E432" s="309"/>
      <c r="I432" s="335"/>
    </row>
    <row r="433" spans="1:9" x14ac:dyDescent="0.2">
      <c r="A433" s="337" t="s">
        <v>236</v>
      </c>
      <c r="B433" s="307">
        <f>H90</f>
        <v>0</v>
      </c>
      <c r="C433" s="308"/>
      <c r="D433" s="308"/>
      <c r="E433" s="309"/>
      <c r="I433" s="335"/>
    </row>
    <row r="434" spans="1:9" x14ac:dyDescent="0.2">
      <c r="A434" s="337" t="s">
        <v>235</v>
      </c>
      <c r="B434" s="307">
        <f>H113</f>
        <v>0</v>
      </c>
      <c r="C434" s="308"/>
      <c r="D434" s="308"/>
      <c r="E434" s="309"/>
      <c r="I434" s="335"/>
    </row>
    <row r="435" spans="1:9" x14ac:dyDescent="0.2">
      <c r="A435" s="310" t="s">
        <v>237</v>
      </c>
      <c r="B435" s="311"/>
      <c r="C435" s="312">
        <f>H138</f>
        <v>0</v>
      </c>
      <c r="D435" s="311"/>
      <c r="E435" s="313"/>
      <c r="I435" s="335"/>
    </row>
    <row r="436" spans="1:9" x14ac:dyDescent="0.2">
      <c r="A436" s="310" t="s">
        <v>238</v>
      </c>
      <c r="B436" s="311"/>
      <c r="C436" s="312">
        <f>H166</f>
        <v>0</v>
      </c>
      <c r="D436" s="311"/>
      <c r="E436" s="313"/>
      <c r="I436" s="335"/>
    </row>
    <row r="437" spans="1:9" x14ac:dyDescent="0.2">
      <c r="A437" s="310" t="s">
        <v>239</v>
      </c>
      <c r="B437" s="311"/>
      <c r="C437" s="312">
        <f>H191</f>
        <v>0</v>
      </c>
      <c r="D437" s="311"/>
      <c r="E437" s="313"/>
      <c r="I437" s="335"/>
    </row>
    <row r="438" spans="1:9" x14ac:dyDescent="0.2">
      <c r="A438" s="310" t="s">
        <v>240</v>
      </c>
      <c r="B438" s="311"/>
      <c r="C438" s="312">
        <f>H219</f>
        <v>0</v>
      </c>
      <c r="D438" s="311"/>
      <c r="E438" s="313"/>
      <c r="I438" s="335"/>
    </row>
    <row r="439" spans="1:9" x14ac:dyDescent="0.2">
      <c r="A439" s="310" t="s">
        <v>241</v>
      </c>
      <c r="B439" s="311"/>
      <c r="C439" s="312">
        <f>H241</f>
        <v>0</v>
      </c>
      <c r="D439" s="311"/>
      <c r="E439" s="313"/>
      <c r="I439" s="335"/>
    </row>
    <row r="440" spans="1:9" x14ac:dyDescent="0.2">
      <c r="A440" s="310" t="s">
        <v>1416</v>
      </c>
      <c r="B440" s="311"/>
      <c r="C440" s="312">
        <f>H249</f>
        <v>0</v>
      </c>
      <c r="D440" s="311"/>
      <c r="E440" s="313"/>
      <c r="I440" s="335"/>
    </row>
    <row r="441" spans="1:9" x14ac:dyDescent="0.2">
      <c r="A441" s="314" t="s">
        <v>825</v>
      </c>
      <c r="B441" s="315"/>
      <c r="C441" s="315"/>
      <c r="D441" s="316">
        <f>H268</f>
        <v>0</v>
      </c>
      <c r="E441" s="317"/>
      <c r="I441" s="335"/>
    </row>
    <row r="442" spans="1:9" x14ac:dyDescent="0.2">
      <c r="A442" s="314" t="s">
        <v>826</v>
      </c>
      <c r="B442" s="315"/>
      <c r="C442" s="315"/>
      <c r="D442" s="316">
        <f>H281</f>
        <v>0</v>
      </c>
      <c r="E442" s="317"/>
      <c r="I442" s="335"/>
    </row>
    <row r="443" spans="1:9" x14ac:dyDescent="0.2">
      <c r="A443" s="314" t="s">
        <v>827</v>
      </c>
      <c r="B443" s="315"/>
      <c r="C443" s="315"/>
      <c r="D443" s="316">
        <f>H299</f>
        <v>0</v>
      </c>
      <c r="E443" s="317"/>
      <c r="I443" s="335"/>
    </row>
    <row r="444" spans="1:9" x14ac:dyDescent="0.2">
      <c r="A444" s="314" t="s">
        <v>828</v>
      </c>
      <c r="B444" s="315"/>
      <c r="C444" s="315"/>
      <c r="D444" s="316">
        <f>H318</f>
        <v>0</v>
      </c>
      <c r="E444" s="317"/>
      <c r="I444" s="335"/>
    </row>
    <row r="445" spans="1:9" x14ac:dyDescent="0.2">
      <c r="A445" s="314" t="s">
        <v>1787</v>
      </c>
      <c r="B445" s="315"/>
      <c r="C445" s="315"/>
      <c r="D445" s="316">
        <f>H330</f>
        <v>0</v>
      </c>
      <c r="E445" s="317"/>
      <c r="I445" s="335"/>
    </row>
    <row r="446" spans="1:9" x14ac:dyDescent="0.2">
      <c r="A446" s="318" t="s">
        <v>245</v>
      </c>
      <c r="B446" s="319"/>
      <c r="C446" s="319"/>
      <c r="D446" s="320"/>
      <c r="E446" s="338">
        <f>H344</f>
        <v>0</v>
      </c>
      <c r="I446" s="335"/>
    </row>
    <row r="447" spans="1:9" x14ac:dyDescent="0.2">
      <c r="A447" s="318" t="s">
        <v>246</v>
      </c>
      <c r="B447" s="319"/>
      <c r="C447" s="319"/>
      <c r="D447" s="319"/>
      <c r="E447" s="338">
        <f>H358</f>
        <v>0</v>
      </c>
      <c r="I447" s="335"/>
    </row>
    <row r="448" spans="1:9" x14ac:dyDescent="0.2">
      <c r="A448" s="318" t="s">
        <v>247</v>
      </c>
      <c r="B448" s="319"/>
      <c r="C448" s="319"/>
      <c r="D448" s="319"/>
      <c r="E448" s="338">
        <f>H376</f>
        <v>0</v>
      </c>
      <c r="I448" s="335"/>
    </row>
    <row r="449" spans="1:9" x14ac:dyDescent="0.2">
      <c r="A449" s="318" t="s">
        <v>506</v>
      </c>
      <c r="B449" s="319"/>
      <c r="C449" s="319"/>
      <c r="D449" s="319"/>
      <c r="E449" s="338">
        <f>H390</f>
        <v>0</v>
      </c>
      <c r="I449" s="335"/>
    </row>
    <row r="450" spans="1:9" x14ac:dyDescent="0.2">
      <c r="A450" s="318" t="s">
        <v>829</v>
      </c>
      <c r="B450" s="319"/>
      <c r="C450" s="319"/>
      <c r="D450" s="319"/>
      <c r="E450" s="338">
        <f>H407</f>
        <v>0</v>
      </c>
      <c r="I450" s="335"/>
    </row>
    <row r="451" spans="1:9" ht="16" thickBot="1" x14ac:dyDescent="0.25">
      <c r="A451" s="321" t="s">
        <v>508</v>
      </c>
      <c r="B451" s="322"/>
      <c r="C451" s="322"/>
      <c r="D451" s="322"/>
      <c r="E451" s="339">
        <f>H426</f>
        <v>0</v>
      </c>
      <c r="F451" s="323"/>
      <c r="G451" s="323"/>
      <c r="H451" s="296"/>
      <c r="I451" s="340"/>
    </row>
    <row r="452" spans="1:9" x14ac:dyDescent="0.2">
      <c r="A452"/>
      <c r="B452"/>
      <c r="C452"/>
      <c r="D452"/>
      <c r="E452"/>
      <c r="F452"/>
    </row>
    <row r="453" spans="1:9" x14ac:dyDescent="0.2">
      <c r="A453"/>
      <c r="B453"/>
      <c r="C453"/>
      <c r="D453"/>
      <c r="E453"/>
      <c r="F453"/>
    </row>
    <row r="454" spans="1:9" x14ac:dyDescent="0.2">
      <c r="A454"/>
      <c r="B454"/>
      <c r="C454"/>
      <c r="D454"/>
      <c r="E454"/>
      <c r="F454"/>
    </row>
    <row r="455" spans="1:9" x14ac:dyDescent="0.2">
      <c r="A455"/>
      <c r="B455"/>
      <c r="C455"/>
      <c r="D455"/>
      <c r="E455"/>
      <c r="F455"/>
    </row>
    <row r="456" spans="1:9" x14ac:dyDescent="0.2">
      <c r="A456"/>
      <c r="B456"/>
      <c r="C456"/>
      <c r="D456"/>
      <c r="E456"/>
      <c r="F456"/>
    </row>
    <row r="457" spans="1:9" x14ac:dyDescent="0.2">
      <c r="A457"/>
      <c r="B457"/>
      <c r="C457"/>
      <c r="D457"/>
      <c r="E457"/>
      <c r="F457"/>
    </row>
    <row r="458" spans="1:9" x14ac:dyDescent="0.2">
      <c r="A458"/>
      <c r="B458"/>
      <c r="C458"/>
      <c r="D458"/>
      <c r="E458"/>
      <c r="F458"/>
    </row>
    <row r="459" spans="1:9" x14ac:dyDescent="0.2">
      <c r="A459"/>
      <c r="B459"/>
      <c r="C459"/>
      <c r="D459"/>
      <c r="E459"/>
      <c r="F459"/>
    </row>
    <row r="460" spans="1:9" x14ac:dyDescent="0.2">
      <c r="A460"/>
      <c r="B460"/>
      <c r="C460"/>
      <c r="D460"/>
      <c r="E460"/>
      <c r="F460"/>
    </row>
    <row r="461" spans="1:9" x14ac:dyDescent="0.2">
      <c r="A461"/>
      <c r="B461"/>
      <c r="C461"/>
      <c r="D461"/>
      <c r="E461"/>
      <c r="F461"/>
    </row>
    <row r="462" spans="1:9" x14ac:dyDescent="0.2">
      <c r="A462"/>
      <c r="B462"/>
      <c r="C462"/>
      <c r="D462"/>
      <c r="E462"/>
      <c r="F462"/>
    </row>
    <row r="463" spans="1:9" x14ac:dyDescent="0.2">
      <c r="A463"/>
      <c r="B463"/>
      <c r="C463"/>
      <c r="D463"/>
      <c r="E463"/>
      <c r="F463"/>
    </row>
    <row r="464" spans="1:9" x14ac:dyDescent="0.2">
      <c r="A464"/>
      <c r="B464"/>
      <c r="C464"/>
      <c r="D464"/>
      <c r="E464"/>
      <c r="F464"/>
    </row>
    <row r="465" spans="1:6" x14ac:dyDescent="0.2">
      <c r="A465"/>
      <c r="B465"/>
      <c r="C465"/>
      <c r="D465"/>
      <c r="E465"/>
      <c r="F465"/>
    </row>
    <row r="466" spans="1:6" x14ac:dyDescent="0.2">
      <c r="A466"/>
      <c r="B466"/>
      <c r="C466"/>
      <c r="D466"/>
      <c r="E466"/>
      <c r="F466"/>
    </row>
    <row r="467" spans="1:6" x14ac:dyDescent="0.2">
      <c r="A467"/>
      <c r="B467"/>
      <c r="C467"/>
      <c r="D467"/>
      <c r="E467"/>
      <c r="F467"/>
    </row>
    <row r="468" spans="1:6" x14ac:dyDescent="0.2">
      <c r="A468"/>
      <c r="B468"/>
      <c r="C468"/>
      <c r="D468"/>
      <c r="E468"/>
      <c r="F468"/>
    </row>
    <row r="469" spans="1:6" x14ac:dyDescent="0.2">
      <c r="A469"/>
      <c r="B469"/>
      <c r="C469"/>
      <c r="D469"/>
      <c r="E469"/>
      <c r="F469"/>
    </row>
    <row r="470" spans="1:6" x14ac:dyDescent="0.2">
      <c r="A470"/>
      <c r="B470"/>
      <c r="C470"/>
      <c r="D470"/>
      <c r="E470"/>
      <c r="F470"/>
    </row>
    <row r="471" spans="1:6" x14ac:dyDescent="0.2">
      <c r="A471"/>
      <c r="B471"/>
      <c r="C471"/>
      <c r="D471"/>
      <c r="E471"/>
      <c r="F471"/>
    </row>
    <row r="472" spans="1:6" x14ac:dyDescent="0.2">
      <c r="A472"/>
      <c r="B472"/>
      <c r="C472"/>
      <c r="D472"/>
      <c r="E472"/>
      <c r="F472"/>
    </row>
    <row r="473" spans="1:6" x14ac:dyDescent="0.2">
      <c r="A473"/>
      <c r="B473"/>
      <c r="C473"/>
      <c r="D473"/>
      <c r="E473"/>
      <c r="F473"/>
    </row>
    <row r="474" spans="1:6" x14ac:dyDescent="0.2">
      <c r="A474"/>
      <c r="B474"/>
      <c r="C474"/>
      <c r="D474"/>
      <c r="E474"/>
      <c r="F474"/>
    </row>
    <row r="475" spans="1:6" x14ac:dyDescent="0.2">
      <c r="A475"/>
      <c r="B475"/>
      <c r="C475"/>
      <c r="D475"/>
      <c r="E475"/>
      <c r="F475"/>
    </row>
    <row r="476" spans="1:6" x14ac:dyDescent="0.2">
      <c r="A476"/>
      <c r="B476"/>
      <c r="C476"/>
      <c r="D476"/>
      <c r="E476"/>
      <c r="F476"/>
    </row>
    <row r="477" spans="1:6" x14ac:dyDescent="0.2">
      <c r="A477"/>
      <c r="B477"/>
      <c r="C477"/>
      <c r="D477"/>
      <c r="E477"/>
      <c r="F477"/>
    </row>
    <row r="478" spans="1:6" x14ac:dyDescent="0.2">
      <c r="A478"/>
      <c r="B478"/>
      <c r="C478"/>
      <c r="D478"/>
      <c r="E478"/>
      <c r="F478"/>
    </row>
    <row r="479" spans="1:6" x14ac:dyDescent="0.2">
      <c r="A479"/>
      <c r="B479"/>
      <c r="C479"/>
      <c r="D479"/>
      <c r="E479"/>
      <c r="F479"/>
    </row>
    <row r="480" spans="1:6" x14ac:dyDescent="0.2">
      <c r="A480"/>
      <c r="B480"/>
      <c r="C480"/>
      <c r="D480"/>
      <c r="E480"/>
      <c r="F480"/>
    </row>
    <row r="481" spans="1:6" x14ac:dyDescent="0.2">
      <c r="A481"/>
      <c r="B481"/>
      <c r="C481"/>
      <c r="D481"/>
      <c r="E481"/>
      <c r="F481"/>
    </row>
    <row r="482" spans="1:6" x14ac:dyDescent="0.2">
      <c r="A482"/>
      <c r="B482"/>
      <c r="C482"/>
      <c r="D482"/>
      <c r="E482"/>
      <c r="F482"/>
    </row>
    <row r="483" spans="1:6" x14ac:dyDescent="0.2">
      <c r="A483"/>
      <c r="B483"/>
      <c r="C483"/>
      <c r="D483"/>
      <c r="E483"/>
      <c r="F483"/>
    </row>
    <row r="484" spans="1:6" x14ac:dyDescent="0.2">
      <c r="A484"/>
      <c r="B484"/>
      <c r="C484"/>
      <c r="D484"/>
      <c r="E484"/>
      <c r="F484"/>
    </row>
    <row r="485" spans="1:6" x14ac:dyDescent="0.2">
      <c r="A485"/>
      <c r="B485"/>
      <c r="C485"/>
      <c r="D485"/>
      <c r="E485"/>
      <c r="F485"/>
    </row>
    <row r="486" spans="1:6" x14ac:dyDescent="0.2">
      <c r="A486"/>
      <c r="B486"/>
      <c r="C486"/>
      <c r="D486"/>
      <c r="E486"/>
      <c r="F486"/>
    </row>
    <row r="487" spans="1:6" x14ac:dyDescent="0.2">
      <c r="A487"/>
      <c r="B487"/>
      <c r="C487"/>
      <c r="D487"/>
      <c r="E487"/>
      <c r="F487"/>
    </row>
    <row r="488" spans="1:6" x14ac:dyDescent="0.2">
      <c r="A488"/>
      <c r="B488"/>
      <c r="C488"/>
      <c r="D488"/>
      <c r="E488"/>
      <c r="F488"/>
    </row>
    <row r="489" spans="1:6" x14ac:dyDescent="0.2">
      <c r="A489"/>
      <c r="B489"/>
      <c r="C489"/>
      <c r="D489"/>
      <c r="E489"/>
      <c r="F489"/>
    </row>
    <row r="490" spans="1:6" x14ac:dyDescent="0.2">
      <c r="A490"/>
      <c r="B490"/>
      <c r="C490"/>
      <c r="D490"/>
      <c r="E490"/>
      <c r="F490"/>
    </row>
    <row r="491" spans="1:6" x14ac:dyDescent="0.2">
      <c r="A491"/>
      <c r="B491"/>
      <c r="C491"/>
      <c r="D491"/>
      <c r="E491"/>
      <c r="F491"/>
    </row>
    <row r="492" spans="1:6" x14ac:dyDescent="0.2">
      <c r="A492"/>
      <c r="B492"/>
      <c r="C492"/>
      <c r="D492"/>
      <c r="E492"/>
      <c r="F492"/>
    </row>
    <row r="493" spans="1:6" x14ac:dyDescent="0.2">
      <c r="A493"/>
      <c r="B493"/>
      <c r="C493"/>
      <c r="D493"/>
      <c r="E493"/>
      <c r="F493"/>
    </row>
    <row r="494" spans="1:6" x14ac:dyDescent="0.2">
      <c r="A494"/>
      <c r="B494"/>
      <c r="C494"/>
      <c r="D494"/>
      <c r="E494"/>
      <c r="F494"/>
    </row>
    <row r="495" spans="1:6" x14ac:dyDescent="0.2">
      <c r="A495"/>
      <c r="B495"/>
      <c r="C495"/>
      <c r="D495"/>
      <c r="E495"/>
      <c r="F495"/>
    </row>
    <row r="496" spans="1:6" x14ac:dyDescent="0.2">
      <c r="A496"/>
      <c r="B496"/>
      <c r="C496"/>
      <c r="D496"/>
      <c r="E496"/>
      <c r="F496"/>
    </row>
    <row r="497" spans="1:6" x14ac:dyDescent="0.2">
      <c r="A497"/>
      <c r="B497"/>
      <c r="C497"/>
      <c r="D497"/>
      <c r="E497"/>
      <c r="F497"/>
    </row>
    <row r="498" spans="1:6" x14ac:dyDescent="0.2">
      <c r="A498"/>
      <c r="B498"/>
      <c r="C498"/>
      <c r="D498"/>
      <c r="E498"/>
      <c r="F498"/>
    </row>
    <row r="499" spans="1:6" x14ac:dyDescent="0.2">
      <c r="A499"/>
      <c r="B499"/>
      <c r="C499"/>
      <c r="D499"/>
      <c r="E499"/>
      <c r="F499"/>
    </row>
    <row r="500" spans="1:6" x14ac:dyDescent="0.2">
      <c r="A500"/>
      <c r="B500"/>
      <c r="C500"/>
      <c r="D500"/>
      <c r="E500"/>
      <c r="F500"/>
    </row>
    <row r="501" spans="1:6" x14ac:dyDescent="0.2">
      <c r="A501"/>
      <c r="B501"/>
      <c r="C501"/>
      <c r="D501"/>
      <c r="E501"/>
      <c r="F501"/>
    </row>
    <row r="502" spans="1:6" x14ac:dyDescent="0.2">
      <c r="A502"/>
      <c r="B502"/>
      <c r="C502"/>
      <c r="D502"/>
      <c r="E502"/>
      <c r="F502"/>
    </row>
    <row r="503" spans="1:6" x14ac:dyDescent="0.2">
      <c r="A503"/>
      <c r="B503"/>
      <c r="C503"/>
      <c r="D503"/>
      <c r="E503"/>
      <c r="F503"/>
    </row>
    <row r="504" spans="1:6" x14ac:dyDescent="0.2">
      <c r="A504"/>
      <c r="B504"/>
      <c r="C504"/>
      <c r="D504"/>
      <c r="E504"/>
      <c r="F504"/>
    </row>
    <row r="505" spans="1:6" x14ac:dyDescent="0.2">
      <c r="A505"/>
      <c r="B505"/>
      <c r="C505"/>
      <c r="D505"/>
      <c r="E505"/>
      <c r="F505"/>
    </row>
  </sheetData>
  <sheetProtection algorithmName="SHA-512" hashValue="ti1HpIyXLkWV168sO6bgoOuy/Q4ruZCozvLoS+RTjHljEwfVTq9J3pBZDV4eGoqPkMZQCK2IIiyE8RWDIf+6MA==" saltValue="JqyrSCS6ACFrLyJA1DKqzg==" spinCount="100000" sheet="1" selectLockedCells="1"/>
  <sortState xmlns:xlrd2="http://schemas.microsoft.com/office/spreadsheetml/2017/richdata2" ref="G80:G84">
    <sortCondition descending="1" ref="G84"/>
  </sortState>
  <mergeCells count="446">
    <mergeCell ref="H180:H183"/>
    <mergeCell ref="H319:H323"/>
    <mergeCell ref="B319:B329"/>
    <mergeCell ref="C324:C327"/>
    <mergeCell ref="D324:F324"/>
    <mergeCell ref="D325:F325"/>
    <mergeCell ref="D326:F326"/>
    <mergeCell ref="D327:F327"/>
    <mergeCell ref="C319:F320"/>
    <mergeCell ref="H195:H198"/>
    <mergeCell ref="C230:F236"/>
    <mergeCell ref="H230:H236"/>
    <mergeCell ref="H262:H264"/>
    <mergeCell ref="H275:H280"/>
    <mergeCell ref="G290:G291"/>
    <mergeCell ref="H290:H295"/>
    <mergeCell ref="A1:I4"/>
    <mergeCell ref="A5:A6"/>
    <mergeCell ref="B5:B6"/>
    <mergeCell ref="C5:F6"/>
    <mergeCell ref="G5:G6"/>
    <mergeCell ref="H5:H6"/>
    <mergeCell ref="H14:H17"/>
    <mergeCell ref="I14:I17"/>
    <mergeCell ref="C18:C25"/>
    <mergeCell ref="D18:F18"/>
    <mergeCell ref="I18:I25"/>
    <mergeCell ref="D19:F19"/>
    <mergeCell ref="D20:F20"/>
    <mergeCell ref="D25:F25"/>
    <mergeCell ref="A7:G9"/>
    <mergeCell ref="H7:H9"/>
    <mergeCell ref="I7:I9"/>
    <mergeCell ref="A10:A30"/>
    <mergeCell ref="B10:B30"/>
    <mergeCell ref="C10:F13"/>
    <mergeCell ref="G10:G13"/>
    <mergeCell ref="H10:H13"/>
    <mergeCell ref="I10:I13"/>
    <mergeCell ref="C14:F17"/>
    <mergeCell ref="I35:I37"/>
    <mergeCell ref="C38:E41"/>
    <mergeCell ref="I38:I41"/>
    <mergeCell ref="H42:H46"/>
    <mergeCell ref="I42:I46"/>
    <mergeCell ref="C26:F30"/>
    <mergeCell ref="H26:H30"/>
    <mergeCell ref="I26:I30"/>
    <mergeCell ref="C31:F31"/>
    <mergeCell ref="C32:F34"/>
    <mergeCell ref="G32:G34"/>
    <mergeCell ref="H32:H34"/>
    <mergeCell ref="I32:I34"/>
    <mergeCell ref="H35:H37"/>
    <mergeCell ref="D21:F21"/>
    <mergeCell ref="D22:F22"/>
    <mergeCell ref="D23:F23"/>
    <mergeCell ref="D24:F24"/>
    <mergeCell ref="C42:F46"/>
    <mergeCell ref="C47:F47"/>
    <mergeCell ref="A48:A58"/>
    <mergeCell ref="B48:B58"/>
    <mergeCell ref="C48:F49"/>
    <mergeCell ref="C35:F37"/>
    <mergeCell ref="A32:A46"/>
    <mergeCell ref="B32:B46"/>
    <mergeCell ref="A60:A72"/>
    <mergeCell ref="B60:B72"/>
    <mergeCell ref="C60:F62"/>
    <mergeCell ref="G60:G62"/>
    <mergeCell ref="H60:H62"/>
    <mergeCell ref="C66:F68"/>
    <mergeCell ref="H66:H68"/>
    <mergeCell ref="I48:I49"/>
    <mergeCell ref="C50:C58"/>
    <mergeCell ref="D50:F50"/>
    <mergeCell ref="D51:F51"/>
    <mergeCell ref="D52:F52"/>
    <mergeCell ref="D53:F53"/>
    <mergeCell ref="D54:F54"/>
    <mergeCell ref="D55:F55"/>
    <mergeCell ref="D56:F56"/>
    <mergeCell ref="D57:F58"/>
    <mergeCell ref="G48:G49"/>
    <mergeCell ref="H48:H49"/>
    <mergeCell ref="G57:G58"/>
    <mergeCell ref="H57:H58"/>
    <mergeCell ref="I66:I68"/>
    <mergeCell ref="C69:F72"/>
    <mergeCell ref="H69:H72"/>
    <mergeCell ref="I69:I72"/>
    <mergeCell ref="G70:G71"/>
    <mergeCell ref="I57:I58"/>
    <mergeCell ref="C59:F59"/>
    <mergeCell ref="I74:I76"/>
    <mergeCell ref="C77:F79"/>
    <mergeCell ref="H77:H79"/>
    <mergeCell ref="I77:I79"/>
    <mergeCell ref="I60:I62"/>
    <mergeCell ref="C63:F65"/>
    <mergeCell ref="H63:H65"/>
    <mergeCell ref="I63:I65"/>
    <mergeCell ref="C80:E84"/>
    <mergeCell ref="H80:H84"/>
    <mergeCell ref="I80:I84"/>
    <mergeCell ref="C73:F73"/>
    <mergeCell ref="A74:A89"/>
    <mergeCell ref="B74:B89"/>
    <mergeCell ref="C74:F76"/>
    <mergeCell ref="G74:G76"/>
    <mergeCell ref="H74:H76"/>
    <mergeCell ref="C85:F89"/>
    <mergeCell ref="H85:H89"/>
    <mergeCell ref="I85:I89"/>
    <mergeCell ref="C90:F90"/>
    <mergeCell ref="A91:A112"/>
    <mergeCell ref="B91:B112"/>
    <mergeCell ref="C91:F93"/>
    <mergeCell ref="G91:G93"/>
    <mergeCell ref="H91:H93"/>
    <mergeCell ref="I91:I93"/>
    <mergeCell ref="C94:E98"/>
    <mergeCell ref="H94:H98"/>
    <mergeCell ref="C105:F107"/>
    <mergeCell ref="H105:H107"/>
    <mergeCell ref="I105:I107"/>
    <mergeCell ref="C108:E112"/>
    <mergeCell ref="H108:H112"/>
    <mergeCell ref="I108:I112"/>
    <mergeCell ref="I94:I98"/>
    <mergeCell ref="C99:F101"/>
    <mergeCell ref="H99:H101"/>
    <mergeCell ref="I99:I101"/>
    <mergeCell ref="C102:F104"/>
    <mergeCell ref="H102:H104"/>
    <mergeCell ref="I102:I104"/>
    <mergeCell ref="C113:F113"/>
    <mergeCell ref="A114:G116"/>
    <mergeCell ref="H114:H116"/>
    <mergeCell ref="I114:I116"/>
    <mergeCell ref="A117:A137"/>
    <mergeCell ref="B117:B137"/>
    <mergeCell ref="C117:F118"/>
    <mergeCell ref="G117:G118"/>
    <mergeCell ref="H117:H118"/>
    <mergeCell ref="I117:I118"/>
    <mergeCell ref="C130:F133"/>
    <mergeCell ref="H130:H133"/>
    <mergeCell ref="I130:I133"/>
    <mergeCell ref="C134:F137"/>
    <mergeCell ref="H134:H137"/>
    <mergeCell ref="I134:I137"/>
    <mergeCell ref="C119:F123"/>
    <mergeCell ref="H119:H123"/>
    <mergeCell ref="I119:I123"/>
    <mergeCell ref="G120:G121"/>
    <mergeCell ref="C124:F129"/>
    <mergeCell ref="H124:H129"/>
    <mergeCell ref="I124:I129"/>
    <mergeCell ref="G125:G126"/>
    <mergeCell ref="I139:I141"/>
    <mergeCell ref="C142:F145"/>
    <mergeCell ref="H142:H145"/>
    <mergeCell ref="I142:I145"/>
    <mergeCell ref="G143:G144"/>
    <mergeCell ref="C146:E155"/>
    <mergeCell ref="I146:I155"/>
    <mergeCell ref="C138:F138"/>
    <mergeCell ref="A139:A165"/>
    <mergeCell ref="B139:B165"/>
    <mergeCell ref="C139:F141"/>
    <mergeCell ref="G139:G141"/>
    <mergeCell ref="H139:H141"/>
    <mergeCell ref="C156:F158"/>
    <mergeCell ref="H156:H158"/>
    <mergeCell ref="I160:I165"/>
    <mergeCell ref="C166:F166"/>
    <mergeCell ref="A167:A190"/>
    <mergeCell ref="B167:B190"/>
    <mergeCell ref="C167:F169"/>
    <mergeCell ref="G167:G169"/>
    <mergeCell ref="H167:H169"/>
    <mergeCell ref="C180:F183"/>
    <mergeCell ref="I156:I158"/>
    <mergeCell ref="C159:E165"/>
    <mergeCell ref="F160:F161"/>
    <mergeCell ref="G160:G161"/>
    <mergeCell ref="H160:H161"/>
    <mergeCell ref="F163:F164"/>
    <mergeCell ref="G163:G164"/>
    <mergeCell ref="H163:H164"/>
    <mergeCell ref="I180:I183"/>
    <mergeCell ref="C184:F186"/>
    <mergeCell ref="H184:H186"/>
    <mergeCell ref="I184:I186"/>
    <mergeCell ref="C187:F190"/>
    <mergeCell ref="H187:H190"/>
    <mergeCell ref="I187:I190"/>
    <mergeCell ref="I167:I169"/>
    <mergeCell ref="C170:E174"/>
    <mergeCell ref="H170:H174"/>
    <mergeCell ref="I170:I174"/>
    <mergeCell ref="C175:E179"/>
    <mergeCell ref="H175:H179"/>
    <mergeCell ref="I175:I179"/>
    <mergeCell ref="C191:F191"/>
    <mergeCell ref="A192:A218"/>
    <mergeCell ref="B192:B218"/>
    <mergeCell ref="C192:F194"/>
    <mergeCell ref="G192:G194"/>
    <mergeCell ref="H192:H194"/>
    <mergeCell ref="C203:F206"/>
    <mergeCell ref="H203:H206"/>
    <mergeCell ref="C215:F218"/>
    <mergeCell ref="H215:H218"/>
    <mergeCell ref="I203:I206"/>
    <mergeCell ref="C207:F210"/>
    <mergeCell ref="H207:H210"/>
    <mergeCell ref="I207:I210"/>
    <mergeCell ref="C211:F214"/>
    <mergeCell ref="H211:H214"/>
    <mergeCell ref="I211:I214"/>
    <mergeCell ref="I192:I194"/>
    <mergeCell ref="C195:F198"/>
    <mergeCell ref="I195:I198"/>
    <mergeCell ref="C199:F202"/>
    <mergeCell ref="H199:H202"/>
    <mergeCell ref="I199:I202"/>
    <mergeCell ref="I215:I218"/>
    <mergeCell ref="C219:F219"/>
    <mergeCell ref="I223:I229"/>
    <mergeCell ref="G224:G225"/>
    <mergeCell ref="G226:G227"/>
    <mergeCell ref="G228:G229"/>
    <mergeCell ref="H220:H222"/>
    <mergeCell ref="I220:I222"/>
    <mergeCell ref="C223:F229"/>
    <mergeCell ref="H223:H229"/>
    <mergeCell ref="I230:I236"/>
    <mergeCell ref="G231:G232"/>
    <mergeCell ref="G233:G234"/>
    <mergeCell ref="G235:G236"/>
    <mergeCell ref="C244:F248"/>
    <mergeCell ref="H244:H248"/>
    <mergeCell ref="I244:I248"/>
    <mergeCell ref="C249:F249"/>
    <mergeCell ref="A250:G252"/>
    <mergeCell ref="H250:H252"/>
    <mergeCell ref="I250:I252"/>
    <mergeCell ref="C237:F240"/>
    <mergeCell ref="H237:H240"/>
    <mergeCell ref="I237:I240"/>
    <mergeCell ref="C241:F241"/>
    <mergeCell ref="A242:A248"/>
    <mergeCell ref="B242:B248"/>
    <mergeCell ref="C242:F243"/>
    <mergeCell ref="G242:G243"/>
    <mergeCell ref="H242:H243"/>
    <mergeCell ref="I242:I243"/>
    <mergeCell ref="A220:A240"/>
    <mergeCell ref="B220:B240"/>
    <mergeCell ref="C220:F222"/>
    <mergeCell ref="I262:I264"/>
    <mergeCell ref="C265:F267"/>
    <mergeCell ref="H265:H267"/>
    <mergeCell ref="I265:I267"/>
    <mergeCell ref="C268:F268"/>
    <mergeCell ref="A253:A267"/>
    <mergeCell ref="B253:B267"/>
    <mergeCell ref="C253:F254"/>
    <mergeCell ref="C255:F258"/>
    <mergeCell ref="H255:H258"/>
    <mergeCell ref="I255:I258"/>
    <mergeCell ref="C259:F261"/>
    <mergeCell ref="H259:H261"/>
    <mergeCell ref="I259:I261"/>
    <mergeCell ref="C262:F264"/>
    <mergeCell ref="I275:I280"/>
    <mergeCell ref="G278:G279"/>
    <mergeCell ref="C281:F281"/>
    <mergeCell ref="A282:A298"/>
    <mergeCell ref="B282:B298"/>
    <mergeCell ref="C282:F284"/>
    <mergeCell ref="G282:G284"/>
    <mergeCell ref="H282:H284"/>
    <mergeCell ref="I282:I284"/>
    <mergeCell ref="A269:A280"/>
    <mergeCell ref="B269:B280"/>
    <mergeCell ref="C269:F271"/>
    <mergeCell ref="G269:G271"/>
    <mergeCell ref="H269:H271"/>
    <mergeCell ref="I269:I271"/>
    <mergeCell ref="C272:F274"/>
    <mergeCell ref="H272:H274"/>
    <mergeCell ref="I272:I274"/>
    <mergeCell ref="C275:F280"/>
    <mergeCell ref="C285:F289"/>
    <mergeCell ref="H285:H289"/>
    <mergeCell ref="I285:I289"/>
    <mergeCell ref="G286:G287"/>
    <mergeCell ref="C290:F295"/>
    <mergeCell ref="I290:I295"/>
    <mergeCell ref="G292:G293"/>
    <mergeCell ref="C296:F298"/>
    <mergeCell ref="H296:H298"/>
    <mergeCell ref="I296:I298"/>
    <mergeCell ref="C299:F299"/>
    <mergeCell ref="A319:A329"/>
    <mergeCell ref="I319:I323"/>
    <mergeCell ref="C303:F309"/>
    <mergeCell ref="H303:H309"/>
    <mergeCell ref="I303:I309"/>
    <mergeCell ref="G304:G306"/>
    <mergeCell ref="G307:G308"/>
    <mergeCell ref="C310:F313"/>
    <mergeCell ref="H310:H313"/>
    <mergeCell ref="I310:I313"/>
    <mergeCell ref="A300:A317"/>
    <mergeCell ref="B300:B317"/>
    <mergeCell ref="C300:F302"/>
    <mergeCell ref="G300:G302"/>
    <mergeCell ref="H300:H302"/>
    <mergeCell ref="I300:I302"/>
    <mergeCell ref="C314:F317"/>
    <mergeCell ref="H314:H317"/>
    <mergeCell ref="I314:I317"/>
    <mergeCell ref="G319:G320"/>
    <mergeCell ref="C321:F322"/>
    <mergeCell ref="C318:F318"/>
    <mergeCell ref="A331:G333"/>
    <mergeCell ref="H331:H333"/>
    <mergeCell ref="I331:I333"/>
    <mergeCell ref="A334:A343"/>
    <mergeCell ref="B334:B343"/>
    <mergeCell ref="C334:F335"/>
    <mergeCell ref="G334:G335"/>
    <mergeCell ref="H334:H335"/>
    <mergeCell ref="I334:I335"/>
    <mergeCell ref="C330:F330"/>
    <mergeCell ref="G321:G322"/>
    <mergeCell ref="C323:F323"/>
    <mergeCell ref="D328:F328"/>
    <mergeCell ref="D329:F329"/>
    <mergeCell ref="C328:C329"/>
    <mergeCell ref="C344:F344"/>
    <mergeCell ref="A345:A357"/>
    <mergeCell ref="B345:B357"/>
    <mergeCell ref="C345:F348"/>
    <mergeCell ref="G345:G348"/>
    <mergeCell ref="H345:H348"/>
    <mergeCell ref="C336:F338"/>
    <mergeCell ref="H336:H338"/>
    <mergeCell ref="I336:I338"/>
    <mergeCell ref="C339:F343"/>
    <mergeCell ref="H339:H343"/>
    <mergeCell ref="I339:I343"/>
    <mergeCell ref="G341:G342"/>
    <mergeCell ref="I345:I348"/>
    <mergeCell ref="C349:F353"/>
    <mergeCell ref="H349:H353"/>
    <mergeCell ref="I349:I353"/>
    <mergeCell ref="G351:G352"/>
    <mergeCell ref="C354:F355"/>
    <mergeCell ref="H354:H357"/>
    <mergeCell ref="I354:I357"/>
    <mergeCell ref="C356:F357"/>
    <mergeCell ref="G356:G357"/>
    <mergeCell ref="C358:F358"/>
    <mergeCell ref="A359:A375"/>
    <mergeCell ref="B359:B375"/>
    <mergeCell ref="C359:F361"/>
    <mergeCell ref="G359:G361"/>
    <mergeCell ref="H359:H361"/>
    <mergeCell ref="C371:F375"/>
    <mergeCell ref="G371:G372"/>
    <mergeCell ref="H371:H375"/>
    <mergeCell ref="I359:I361"/>
    <mergeCell ref="C362:F363"/>
    <mergeCell ref="H362:H363"/>
    <mergeCell ref="I362:I363"/>
    <mergeCell ref="C364:F370"/>
    <mergeCell ref="G364:G365"/>
    <mergeCell ref="H364:H370"/>
    <mergeCell ref="I364:I370"/>
    <mergeCell ref="G366:G367"/>
    <mergeCell ref="G368:G369"/>
    <mergeCell ref="I381:I383"/>
    <mergeCell ref="C384:F386"/>
    <mergeCell ref="H384:H386"/>
    <mergeCell ref="I384:I386"/>
    <mergeCell ref="C387:F389"/>
    <mergeCell ref="H387:H389"/>
    <mergeCell ref="I387:I389"/>
    <mergeCell ref="I371:I375"/>
    <mergeCell ref="G373:G374"/>
    <mergeCell ref="C376:F376"/>
    <mergeCell ref="C377:F380"/>
    <mergeCell ref="G377:G380"/>
    <mergeCell ref="H377:H380"/>
    <mergeCell ref="I377:I380"/>
    <mergeCell ref="C381:F383"/>
    <mergeCell ref="C390:F390"/>
    <mergeCell ref="A391:A406"/>
    <mergeCell ref="B391:B406"/>
    <mergeCell ref="C391:F393"/>
    <mergeCell ref="G391:G393"/>
    <mergeCell ref="H391:H393"/>
    <mergeCell ref="C402:F406"/>
    <mergeCell ref="H402:H406"/>
    <mergeCell ref="H381:H383"/>
    <mergeCell ref="A377:A389"/>
    <mergeCell ref="B377:B389"/>
    <mergeCell ref="I391:I393"/>
    <mergeCell ref="C394:F397"/>
    <mergeCell ref="H394:H397"/>
    <mergeCell ref="I394:I397"/>
    <mergeCell ref="G395:G396"/>
    <mergeCell ref="C398:C401"/>
    <mergeCell ref="D398:F398"/>
    <mergeCell ref="D399:F399"/>
    <mergeCell ref="D400:F400"/>
    <mergeCell ref="D401:F401"/>
    <mergeCell ref="A427:E427"/>
    <mergeCell ref="C426:F426"/>
    <mergeCell ref="C418:F421"/>
    <mergeCell ref="H418:H421"/>
    <mergeCell ref="I402:I406"/>
    <mergeCell ref="C407:F407"/>
    <mergeCell ref="A408:A425"/>
    <mergeCell ref="B408:B425"/>
    <mergeCell ref="C408:F410"/>
    <mergeCell ref="G408:G410"/>
    <mergeCell ref="H408:H410"/>
    <mergeCell ref="I408:I410"/>
    <mergeCell ref="C411:C414"/>
    <mergeCell ref="D411:F411"/>
    <mergeCell ref="I418:I421"/>
    <mergeCell ref="C422:F425"/>
    <mergeCell ref="H422:H425"/>
    <mergeCell ref="I422:I425"/>
    <mergeCell ref="D412:F412"/>
    <mergeCell ref="D413:F413"/>
    <mergeCell ref="D414:F414"/>
    <mergeCell ref="C415:F417"/>
    <mergeCell ref="H415:H417"/>
    <mergeCell ref="I415:I417"/>
  </mergeCells>
  <conditionalFormatting sqref="H14 H18:H30">
    <cfRule type="cellIs" dxfId="181" priority="77" operator="greaterThan">
      <formula>0</formula>
    </cfRule>
    <cfRule type="containsText" dxfId="180" priority="78" operator="containsText" text="0">
      <formula>NOT(ISERROR(SEARCH("0",H14)))</formula>
    </cfRule>
    <cfRule type="cellIs" dxfId="179" priority="80" operator="equal">
      <formula>"Still to be scored"</formula>
    </cfRule>
  </conditionalFormatting>
  <conditionalFormatting sqref="H73:H74 H10 H5 H117 H253 H334 H14 H35:H48 H50:H60 H63:H70 H77:H91 H94:H107 H119:H139 H142:H156 H223:H242 H272:H282 H285:H300 H362:H377 H349:H359 H394:H408 H381:H391 H113 H170:H180 H195:H220 H336:H345 H255 H262 H265 H268:H269 H159:H160 H244:H249 H18:H32 H162:H163 H165:H167 H184:H192 H259 H303:H319 H328:H329 H411:H1048576">
    <cfRule type="cellIs" dxfId="178" priority="79" operator="equal">
      <formula>"still to be scored"</formula>
    </cfRule>
  </conditionalFormatting>
  <conditionalFormatting sqref="H14">
    <cfRule type="cellIs" dxfId="177" priority="75" operator="greaterThan">
      <formula>0</formula>
    </cfRule>
    <cfRule type="containsText" dxfId="176" priority="76" operator="containsText" text="0">
      <formula>NOT(ISERROR(SEARCH("0",H14)))</formula>
    </cfRule>
  </conditionalFormatting>
  <conditionalFormatting sqref="H14:H17">
    <cfRule type="expression" priority="74">
      <formula>COUNTIF($H$14,"Complete")=3</formula>
    </cfRule>
  </conditionalFormatting>
  <conditionalFormatting sqref="H26:H30">
    <cfRule type="expression" priority="73">
      <formula>COUNTIF($H$26,"Complete")=3</formula>
    </cfRule>
  </conditionalFormatting>
  <conditionalFormatting sqref="H35:H46 H50:H58">
    <cfRule type="cellIs" dxfId="175" priority="71" operator="greaterThan">
      <formula>0</formula>
    </cfRule>
    <cfRule type="containsText" dxfId="174" priority="72" operator="containsText" text="0">
      <formula>NOT(ISERROR(SEARCH("0",H35)))</formula>
    </cfRule>
  </conditionalFormatting>
  <conditionalFormatting sqref="H63:H72 H77:H89 H94:H107 H119:H137 H142:H156 H223:H240 H272:H280 H285:H298 H362:H375 H381:H389 H394:H406 H349:H357 H170:H180 H195:H218 H336:H343 H255 H262 H265 H159:H160 H244:H248 H303:H319 H162:H163 H184:H190 H259 H328:H329 H411:H425">
    <cfRule type="containsText" dxfId="173" priority="68" operator="containsText" text="0">
      <formula>NOT(ISERROR(SEARCH("0",H63)))</formula>
    </cfRule>
    <cfRule type="cellIs" dxfId="172" priority="69" operator="greaterThan">
      <formula>0</formula>
    </cfRule>
    <cfRule type="containsText" dxfId="171" priority="70" operator="containsText" text="0">
      <formula>NOT(ISERROR(SEARCH("0",H63)))</formula>
    </cfRule>
  </conditionalFormatting>
  <conditionalFormatting sqref="H418:H421">
    <cfRule type="expression" priority="67">
      <formula>COUNTIF($H$418,"Complete")=3</formula>
    </cfRule>
  </conditionalFormatting>
  <conditionalFormatting sqref="H422:H425">
    <cfRule type="expression" priority="66">
      <formula>COUNTIF($H$422,"Complete")=3</formula>
    </cfRule>
  </conditionalFormatting>
  <conditionalFormatting sqref="H415:H417">
    <cfRule type="expression" priority="65">
      <formula>COUNTIF($H$415,"Complete")=3</formula>
    </cfRule>
  </conditionalFormatting>
  <conditionalFormatting sqref="H402:H406">
    <cfRule type="expression" priority="64">
      <formula>COUNTIF($H$402,"Complete")=3</formula>
    </cfRule>
  </conditionalFormatting>
  <conditionalFormatting sqref="H394:H397">
    <cfRule type="expression" priority="63">
      <formula>COUNTIF($H$394,"Complete")=3</formula>
    </cfRule>
  </conditionalFormatting>
  <conditionalFormatting sqref="H387:H389">
    <cfRule type="expression" priority="62">
      <formula>COUNTIF($H$387,"Complete")=3</formula>
    </cfRule>
  </conditionalFormatting>
  <conditionalFormatting sqref="H381:H383">
    <cfRule type="expression" priority="61">
      <formula>COUNTIF($H$381,"Complete")=3</formula>
    </cfRule>
  </conditionalFormatting>
  <conditionalFormatting sqref="H371:H375">
    <cfRule type="expression" priority="60">
      <formula>COUNTIF($H$371,"Complete")=3</formula>
    </cfRule>
  </conditionalFormatting>
  <conditionalFormatting sqref="H364:H370">
    <cfRule type="expression" priority="59">
      <formula>COUNTIF($H$364,"Complete")=3</formula>
    </cfRule>
  </conditionalFormatting>
  <conditionalFormatting sqref="H362:H363">
    <cfRule type="expression" priority="58">
      <formula>COUNTIF($H$362,"Complete")=3</formula>
    </cfRule>
  </conditionalFormatting>
  <conditionalFormatting sqref="H63:H65">
    <cfRule type="expression" priority="57">
      <formula>COUNTIF($H$63,"Complete")=3</formula>
    </cfRule>
  </conditionalFormatting>
  <conditionalFormatting sqref="H66:H68">
    <cfRule type="expression" priority="56">
      <formula>COUNTIF($H$66,"Complete")=3</formula>
    </cfRule>
  </conditionalFormatting>
  <conditionalFormatting sqref="H69:H72">
    <cfRule type="expression" priority="55">
      <formula>COUNTIF($H$69,"Complete")=3</formula>
    </cfRule>
  </conditionalFormatting>
  <conditionalFormatting sqref="H77:H79">
    <cfRule type="expression" priority="54">
      <formula>COUNTIF($H$77,"Complete")=3</formula>
    </cfRule>
  </conditionalFormatting>
  <conditionalFormatting sqref="H80:H84">
    <cfRule type="expression" priority="53">
      <formula>COUNTIF($H$80,"Complete")=3</formula>
    </cfRule>
  </conditionalFormatting>
  <conditionalFormatting sqref="H85:H89">
    <cfRule type="expression" priority="52">
      <formula>COUNTIF($H$85,"Complete")=3</formula>
    </cfRule>
  </conditionalFormatting>
  <conditionalFormatting sqref="H94:H98">
    <cfRule type="expression" priority="51">
      <formula>COUNTIF($H$94,"Complete")=3</formula>
    </cfRule>
  </conditionalFormatting>
  <conditionalFormatting sqref="H99:H101">
    <cfRule type="expression" priority="50">
      <formula>COUNTIF($H$99,"Complete")=3</formula>
    </cfRule>
  </conditionalFormatting>
  <conditionalFormatting sqref="H102:H104">
    <cfRule type="expression" priority="49">
      <formula>COUNTIF($H$102,"Complete")=3</formula>
    </cfRule>
  </conditionalFormatting>
  <conditionalFormatting sqref="H105:H107">
    <cfRule type="expression" priority="48">
      <formula>COUNTIF($H$105,"Complete")=3</formula>
    </cfRule>
  </conditionalFormatting>
  <conditionalFormatting sqref="H119:H123">
    <cfRule type="expression" priority="47">
      <formula>COUNTIF($H$119,"Complete")=3</formula>
    </cfRule>
  </conditionalFormatting>
  <conditionalFormatting sqref="H124:H129">
    <cfRule type="expression" priority="46">
      <formula>COUNTIF($H$124,"Complete")=3</formula>
    </cfRule>
  </conditionalFormatting>
  <conditionalFormatting sqref="H130:H133">
    <cfRule type="expression" priority="45">
      <formula>COUNTIF($H$130,"Complete")=3</formula>
    </cfRule>
  </conditionalFormatting>
  <conditionalFormatting sqref="H134:H137">
    <cfRule type="expression" priority="44">
      <formula>COUNTIF($H$134,"Complete")=3</formula>
    </cfRule>
  </conditionalFormatting>
  <conditionalFormatting sqref="H142:H145">
    <cfRule type="expression" priority="43">
      <formula>COUNTIF($H$142,"Complete")=3</formula>
    </cfRule>
  </conditionalFormatting>
  <conditionalFormatting sqref="H170:H174">
    <cfRule type="expression" priority="42">
      <formula>COUNTIF($H$170,"Complete")=3</formula>
    </cfRule>
  </conditionalFormatting>
  <conditionalFormatting sqref="H175:H180">
    <cfRule type="expression" priority="41">
      <formula>COUNTIF($H$175,"Complete")=3</formula>
    </cfRule>
  </conditionalFormatting>
  <conditionalFormatting sqref="H184:H186">
    <cfRule type="expression" priority="40">
      <formula>COUNTIF($H$184,"Complete")=3</formula>
    </cfRule>
  </conditionalFormatting>
  <conditionalFormatting sqref="H187:H190">
    <cfRule type="expression" priority="39">
      <formula>COUNTIF($H$187,"Complete")=3</formula>
    </cfRule>
  </conditionalFormatting>
  <conditionalFormatting sqref="H195:H198">
    <cfRule type="expression" priority="38">
      <formula>COUNTIF($H$195,"Complete")=3</formula>
    </cfRule>
  </conditionalFormatting>
  <conditionalFormatting sqref="H199:H202">
    <cfRule type="expression" priority="37">
      <formula>COUNTIF($H$199,"Complete")=3</formula>
    </cfRule>
  </conditionalFormatting>
  <conditionalFormatting sqref="H203:H206">
    <cfRule type="expression" priority="36">
      <formula>COUNTIF($H$203,"Complete")=3</formula>
    </cfRule>
  </conditionalFormatting>
  <conditionalFormatting sqref="H207:H218">
    <cfRule type="expression" priority="35">
      <formula>COUNTIF($H$207,"Complete")=3</formula>
    </cfRule>
  </conditionalFormatting>
  <conditionalFormatting sqref="H223:H229">
    <cfRule type="expression" priority="34">
      <formula>COUNTIF($H$223,"Complete")=3</formula>
    </cfRule>
  </conditionalFormatting>
  <conditionalFormatting sqref="H230:H236">
    <cfRule type="expression" priority="33">
      <formula>COUNTIF($H$230,"Complete")=3</formula>
    </cfRule>
  </conditionalFormatting>
  <conditionalFormatting sqref="H237:H240">
    <cfRule type="expression" priority="32">
      <formula>COUNTIF($H$237,"Complete")=3</formula>
    </cfRule>
  </conditionalFormatting>
  <conditionalFormatting sqref="H244:H248">
    <cfRule type="expression" priority="31">
      <formula>COUNTIF($H$244,"Complete")=3</formula>
    </cfRule>
  </conditionalFormatting>
  <conditionalFormatting sqref="H255">
    <cfRule type="expression" priority="30">
      <formula>COUNTIF($H$255,"Complete")=3</formula>
    </cfRule>
  </conditionalFormatting>
  <conditionalFormatting sqref="H262">
    <cfRule type="expression" priority="29">
      <formula>COUNTIF($H$262,"Complete")=3</formula>
    </cfRule>
  </conditionalFormatting>
  <conditionalFormatting sqref="H265">
    <cfRule type="expression" priority="28">
      <formula>COUNTIF($H$265,"Complete")=3</formula>
    </cfRule>
  </conditionalFormatting>
  <conditionalFormatting sqref="H272:H274">
    <cfRule type="expression" priority="27">
      <formula>COUNTIF($H$272,"Complete")=3</formula>
    </cfRule>
  </conditionalFormatting>
  <conditionalFormatting sqref="H275:H280">
    <cfRule type="expression" priority="26">
      <formula>COUNTIF($H$275,"Complete")=3</formula>
    </cfRule>
  </conditionalFormatting>
  <conditionalFormatting sqref="H285:H289">
    <cfRule type="expression" priority="25">
      <formula>COUNTIF($H$285,"Complete")=3</formula>
    </cfRule>
  </conditionalFormatting>
  <conditionalFormatting sqref="H290:H295">
    <cfRule type="expression" priority="24">
      <formula>COUNTIF($H$290,"Complete")=3</formula>
    </cfRule>
  </conditionalFormatting>
  <conditionalFormatting sqref="H296:H298">
    <cfRule type="expression" priority="23">
      <formula>COUNTIF($H$296,"Complete")=3</formula>
    </cfRule>
  </conditionalFormatting>
  <conditionalFormatting sqref="H303:H309">
    <cfRule type="expression" priority="22">
      <formula>COUNTIF($H$303,"Complete")=3</formula>
    </cfRule>
  </conditionalFormatting>
  <conditionalFormatting sqref="H310:H313">
    <cfRule type="expression" priority="21">
      <formula>COUNTIF($H$310,"Complete")=3</formula>
    </cfRule>
  </conditionalFormatting>
  <conditionalFormatting sqref="H314:H319 H328:H329">
    <cfRule type="expression" priority="20">
      <formula>COUNTIF($H$314,"Complete")=3</formula>
    </cfRule>
  </conditionalFormatting>
  <conditionalFormatting sqref="H336:H338">
    <cfRule type="expression" priority="18">
      <formula>COUNTIF($H$336,"Complete")=3</formula>
    </cfRule>
  </conditionalFormatting>
  <conditionalFormatting sqref="H339:H343">
    <cfRule type="expression" priority="17">
      <formula>COUNTIF($H$339,"Complete")=3</formula>
    </cfRule>
  </conditionalFormatting>
  <conditionalFormatting sqref="H349:H353">
    <cfRule type="expression" priority="16">
      <formula>COUNTIF($H$349,"Complete")=3</formula>
    </cfRule>
  </conditionalFormatting>
  <conditionalFormatting sqref="H354:H357">
    <cfRule type="expression" priority="15">
      <formula>COUNTIF($H$354,"Complete")=3</formula>
    </cfRule>
  </conditionalFormatting>
  <conditionalFormatting sqref="H108:H112">
    <cfRule type="cellIs" dxfId="170" priority="14" operator="equal">
      <formula>"still to be scored"</formula>
    </cfRule>
  </conditionalFormatting>
  <conditionalFormatting sqref="H108:H112">
    <cfRule type="containsText" dxfId="169" priority="11" operator="containsText" text="0">
      <formula>NOT(ISERROR(SEARCH("0",H108)))</formula>
    </cfRule>
    <cfRule type="cellIs" dxfId="168" priority="12" operator="greaterThan">
      <formula>0</formula>
    </cfRule>
    <cfRule type="containsText" dxfId="167" priority="13" operator="containsText" text="0">
      <formula>NOT(ISERROR(SEARCH("0",H108)))</formula>
    </cfRule>
  </conditionalFormatting>
  <conditionalFormatting sqref="H108:H112">
    <cfRule type="expression" priority="10">
      <formula>COUNTIF($H$94,"Complete")=3</formula>
    </cfRule>
  </conditionalFormatting>
  <conditionalFormatting sqref="H165">
    <cfRule type="containsText" dxfId="166" priority="7" operator="containsText" text="0">
      <formula>NOT(ISERROR(SEARCH("0",H165)))</formula>
    </cfRule>
    <cfRule type="cellIs" dxfId="165" priority="8" operator="greaterThan">
      <formula>0</formula>
    </cfRule>
    <cfRule type="containsText" dxfId="164" priority="9" operator="containsText" text="0">
      <formula>NOT(ISERROR(SEARCH("0",H165)))</formula>
    </cfRule>
  </conditionalFormatting>
  <conditionalFormatting sqref="H259">
    <cfRule type="expression" priority="6">
      <formula>COUNTIF($H$262,"Complete")=3</formula>
    </cfRule>
  </conditionalFormatting>
  <conditionalFormatting sqref="H330">
    <cfRule type="cellIs" dxfId="163" priority="5" operator="equal">
      <formula>"still to be scored"</formula>
    </cfRule>
  </conditionalFormatting>
  <conditionalFormatting sqref="H330">
    <cfRule type="containsText" dxfId="162" priority="2" operator="containsText" text="0">
      <formula>NOT(ISERROR(SEARCH("0",H330)))</formula>
    </cfRule>
    <cfRule type="cellIs" dxfId="161" priority="3" operator="greaterThan">
      <formula>0</formula>
    </cfRule>
    <cfRule type="containsText" dxfId="160" priority="4" operator="containsText" text="0">
      <formula>NOT(ISERROR(SEARCH("0",H330)))</formula>
    </cfRule>
  </conditionalFormatting>
  <conditionalFormatting sqref="H330">
    <cfRule type="expression" priority="1">
      <formula>COUNTIF($H$314,"Complete")=3</formula>
    </cfRule>
  </conditionalFormatting>
  <dataValidations count="18">
    <dataValidation type="list" allowBlank="1" showErrorMessage="1" promptTitle="Please input score" prompt="Please input score_x000a_" sqref="H80:H84" xr:uid="{19CE3406-7AF3-4C5A-A48A-980B36DC92E2}">
      <formula1>$N$7:$N$12</formula1>
    </dataValidation>
    <dataValidation type="list" allowBlank="1" showInputMessage="1" showErrorMessage="1" errorTitle="Please select from the dropdown " promptTitle="Please input score" sqref="H85:H89" xr:uid="{03AAEE81-7385-43F5-8A55-B1B8E4380778}">
      <formula1>$N$7:$N$12</formula1>
    </dataValidation>
    <dataValidation type="list" allowBlank="1" showInputMessage="1" showErrorMessage="1" sqref="H134:H137 H180:H183 H422:H425" xr:uid="{E8CD0421-FBF0-478B-ACE3-381E1DB03D2F}">
      <formula1>$O$7:$O$11</formula1>
    </dataValidation>
    <dataValidation type="list" allowBlank="1" showInputMessage="1" showErrorMessage="1" sqref="H146:H155" xr:uid="{3E73BB45-A1D1-4CBB-851C-32161072791B}">
      <formula1>$Z$7:$Z$9</formula1>
    </dataValidation>
    <dataValidation type="list" allowBlank="1" showInputMessage="1" showErrorMessage="1" sqref="H69:H72 H387:H389 H272:H274 H349:H353 H371:H375" xr:uid="{AA4A1F7E-FC67-41F8-8DF3-FB64342B5A05}">
      <formula1>$R$7:$R$10</formula1>
    </dataValidation>
    <dataValidation type="list" allowBlank="1" showInputMessage="1" showErrorMessage="1" errorTitle="Please select from the dropdown " sqref="H119:H123" xr:uid="{9E6FF652-8504-4599-85B0-81E844345DCC}">
      <formula1>$O$7:$O$11</formula1>
    </dataValidation>
    <dataValidation type="list" allowBlank="1" showInputMessage="1" showErrorMessage="1" sqref="H402:H406 H275:H280 H94:H98 H108:H112 H244:H248 H170:H179" xr:uid="{B5D2774D-1886-4E81-BEFE-7F2AA41615A6}">
      <formula1>$N$7:$N$12</formula1>
    </dataValidation>
    <dataValidation type="list" allowBlank="1" showInputMessage="1" showErrorMessage="1" sqref="H362:H363" xr:uid="{05BD44AD-6F92-416A-AF9A-3FCDC2991BC0}">
      <formula1>$V$7:$V$9</formula1>
    </dataValidation>
    <dataValidation type="list" allowBlank="1" showInputMessage="1" showErrorMessage="1" sqref="H63:H68 H99:H107 H156:H158 H265 H184:H186 H142:H145 H394:H397 H415:H417 H77:H79 H296:H298 H336:H338 H381:H386 H262 H259" xr:uid="{7B394C5C-A36A-4A66-91D9-188EF3FAF727}">
      <formula1>$S$7:$S$10</formula1>
    </dataValidation>
    <dataValidation type="list" allowBlank="1" showInputMessage="1" showErrorMessage="1" sqref="H50:H57 H18:H25" xr:uid="{27FC03CC-D707-44B4-838F-9ED8E58E3906}">
      <formula1>$U$7:$U$9</formula1>
    </dataValidation>
    <dataValidation type="list" allowBlank="1" showInputMessage="1" showErrorMessage="1" errorTitle="Please select from the dropdown " sqref="H35" xr:uid="{6F7FE146-CA17-407A-A365-92A5E4DBFB08}">
      <formula1>$R$7:$R$10</formula1>
    </dataValidation>
    <dataValidation type="list" allowBlank="1" showInputMessage="1" showErrorMessage="1" sqref="H160 H411:H414 H38:H41 H398:H401 H163" xr:uid="{AF4E7A9F-DAAC-4CBA-8C8A-AE7FF2BA13AF}">
      <formula1>$T$7:$T$9</formula1>
    </dataValidation>
    <dataValidation type="list" allowBlank="1" showInputMessage="1" showErrorMessage="1" errorTitle="Please select from the dropdown " sqref="H42:H46 H14 H255 H354:H357 H223:H240 H195:H218 H285:H295 H187:H190 H339:H343 H364:H370 H418:H421 H303:H318 H330" xr:uid="{866E3E8D-8A06-4C33-95CE-C96D945A211B}">
      <formula1>$Q$7:$Q$11</formula1>
    </dataValidation>
    <dataValidation type="list" allowBlank="1" showInputMessage="1" showErrorMessage="1" errorTitle="Please select from the dropdown " sqref="H26:H30 H124:H129 H319:H323" xr:uid="{F6F5FC77-56D2-644D-865B-C57A46EB3B83}">
      <formula1>$N$7:$N$12</formula1>
    </dataValidation>
    <dataValidation type="list" allowBlank="1" showInputMessage="1" showErrorMessage="1" sqref="H130:H133" xr:uid="{43F4B121-A226-C14C-9DA7-69EFC0A97E81}">
      <formula1>$P$7:$P$11</formula1>
    </dataValidation>
    <dataValidation type="list" allowBlank="1" showInputMessage="1" showErrorMessage="1" sqref="H159 H162 H165" xr:uid="{7CC5A828-0C65-D443-A2B5-1127CBFD3818}">
      <formula1>$Y$7:$Y$9</formula1>
    </dataValidation>
    <dataValidation type="list" allowBlank="1" showInputMessage="1" showErrorMessage="1" errorTitle="Please select from the dropdown " sqref="H324:H327" xr:uid="{F2214D65-A1BE-C449-99E6-F348F9126736}">
      <formula1>$AA$7:$AA$10</formula1>
    </dataValidation>
    <dataValidation type="list" allowBlank="1" showInputMessage="1" showErrorMessage="1" errorTitle="Please select from the dropdown " sqref="H328:H329" xr:uid="{35AF8A57-D82D-5C40-82D8-F131F6838D47}">
      <formula1>$X$7:$X$10</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412DF-D2DD-4088-8DE6-2F9D14311DF5}">
  <sheetPr>
    <pageSetUpPr fitToPage="1"/>
  </sheetPr>
  <dimension ref="A1:AC395"/>
  <sheetViews>
    <sheetView zoomScale="85" zoomScaleNormal="85" zoomScalePageLayoutView="110" workbookViewId="0">
      <pane ySplit="6" topLeftCell="A49" activePane="bottomLeft" state="frozen"/>
      <selection activeCell="C5" sqref="C5:F6"/>
      <selection pane="bottomLeft" activeCell="H72" sqref="H72:H76"/>
    </sheetView>
  </sheetViews>
  <sheetFormatPr baseColWidth="10" defaultColWidth="8.83203125" defaultRowHeight="14" x14ac:dyDescent="0.15"/>
  <cols>
    <col min="1" max="1" width="15.1640625" style="292" customWidth="1"/>
    <col min="2" max="2" width="27.1640625" style="293" customWidth="1"/>
    <col min="3" max="3" width="36.5" style="292" customWidth="1"/>
    <col min="4" max="5" width="16.5" style="292" customWidth="1"/>
    <col min="6" max="6" width="37.1640625" style="292" customWidth="1"/>
    <col min="7" max="7" width="33.5" style="292" customWidth="1"/>
    <col min="8" max="8" width="13.5" style="95" customWidth="1"/>
    <col min="9" max="9" width="44.5" style="178" customWidth="1"/>
    <col min="10" max="10" width="41.1640625" style="292" customWidth="1"/>
    <col min="11" max="11" width="0.1640625" style="292" customWidth="1"/>
    <col min="12" max="12" width="8.83203125" style="292" customWidth="1"/>
    <col min="13" max="13" width="10.5" style="292" customWidth="1"/>
    <col min="14" max="14" width="9.5" style="292" customWidth="1"/>
    <col min="15" max="16" width="8.83203125" style="292" hidden="1" customWidth="1"/>
    <col min="17" max="17" width="7.5" style="292" hidden="1" customWidth="1"/>
    <col min="18" max="18" width="8" style="292" hidden="1" customWidth="1"/>
    <col min="19" max="21" width="8.5" style="292" hidden="1" customWidth="1"/>
    <col min="22" max="22" width="9.1640625" style="292" hidden="1" customWidth="1"/>
    <col min="23" max="24" width="9.5" style="292" hidden="1" customWidth="1"/>
    <col min="25" max="25" width="9.1640625" style="292" hidden="1" customWidth="1"/>
    <col min="26" max="27" width="9" style="292" hidden="1" customWidth="1"/>
    <col min="28" max="28" width="7.5" style="292" hidden="1" customWidth="1"/>
    <col min="29" max="29" width="11.1640625" style="292" hidden="1" customWidth="1"/>
    <col min="30" max="231" width="8.83203125" style="292" customWidth="1"/>
    <col min="232" max="232" width="5.5" style="292" customWidth="1"/>
    <col min="233" max="233" width="3" style="292" customWidth="1"/>
    <col min="234" max="234" width="6.1640625" style="292" customWidth="1"/>
    <col min="235" max="235" width="4.5" style="292" customWidth="1"/>
    <col min="236" max="236" width="9.5" style="292" customWidth="1"/>
    <col min="237" max="237" width="7.5" style="292" customWidth="1"/>
    <col min="238" max="238" width="6.1640625" style="292" customWidth="1"/>
    <col min="239" max="239" width="6.5" style="292" customWidth="1"/>
    <col min="240" max="240" width="9.83203125" style="292" customWidth="1"/>
    <col min="241" max="241" width="6.5" style="292" customWidth="1"/>
    <col min="242" max="242" width="6" style="292" customWidth="1"/>
    <col min="243" max="243" width="4.5" style="292" customWidth="1"/>
    <col min="244" max="244" width="3.5" style="292" customWidth="1"/>
    <col min="245" max="245" width="12.5" style="292" customWidth="1"/>
    <col min="246" max="246" width="15.5" style="292" customWidth="1"/>
    <col min="247" max="247" width="7.5" style="292" customWidth="1"/>
    <col min="248" max="248" width="25.1640625" style="292" customWidth="1"/>
    <col min="249" max="249" width="5.5" style="292" customWidth="1"/>
    <col min="250" max="251" width="3.5" style="292" customWidth="1"/>
    <col min="252" max="252" width="7.5" style="292" customWidth="1"/>
    <col min="253" max="254" width="6.5" style="292" customWidth="1"/>
    <col min="255" max="255" width="9.5" style="292" customWidth="1"/>
    <col min="256" max="256" width="17.5" style="292" customWidth="1"/>
    <col min="257" max="257" width="5.1640625" style="292" customWidth="1"/>
    <col min="258" max="258" width="8.5" style="292" customWidth="1"/>
    <col min="259" max="259" width="16" style="292" customWidth="1"/>
    <col min="260" max="260" width="7.1640625" style="292" customWidth="1"/>
    <col min="261" max="261" width="5.5" style="292" customWidth="1"/>
    <col min="262" max="262" width="4" style="292" customWidth="1"/>
    <col min="263" max="263" width="5.83203125" style="292" customWidth="1"/>
    <col min="264" max="264" width="4.1640625" style="292" customWidth="1"/>
    <col min="265" max="265" width="5.5" style="292" customWidth="1"/>
    <col min="266" max="266" width="6.83203125" style="292" customWidth="1"/>
    <col min="267" max="267" width="7" style="292" customWidth="1"/>
    <col min="268" max="268" width="7.5" style="292" customWidth="1"/>
    <col min="269" max="269" width="9.5" style="292" customWidth="1"/>
    <col min="270" max="270" width="10.83203125" style="292" customWidth="1"/>
    <col min="271" max="271" width="7.5" style="292" customWidth="1"/>
    <col min="272" max="272" width="4.83203125" style="292" customWidth="1"/>
    <col min="273" max="273" width="3.1640625" style="292" customWidth="1"/>
    <col min="274" max="274" width="5.5" style="292" customWidth="1"/>
    <col min="275" max="275" width="10" style="292" customWidth="1"/>
    <col min="276" max="276" width="7" style="292" customWidth="1"/>
    <col min="277" max="408" width="8.83203125" style="292" customWidth="1"/>
    <col min="409" max="16384" width="8.83203125" style="292"/>
  </cols>
  <sheetData>
    <row r="1" spans="1:29" x14ac:dyDescent="0.15">
      <c r="A1" s="976" t="s">
        <v>6</v>
      </c>
      <c r="B1" s="977"/>
      <c r="C1" s="977"/>
      <c r="D1" s="977"/>
      <c r="E1" s="977"/>
      <c r="F1" s="977"/>
      <c r="G1" s="977"/>
      <c r="H1" s="977"/>
      <c r="I1" s="978"/>
    </row>
    <row r="2" spans="1:29" x14ac:dyDescent="0.15">
      <c r="A2" s="979"/>
      <c r="B2" s="980"/>
      <c r="C2" s="980"/>
      <c r="D2" s="980"/>
      <c r="E2" s="980"/>
      <c r="F2" s="980"/>
      <c r="G2" s="980"/>
      <c r="H2" s="980"/>
      <c r="I2" s="981"/>
    </row>
    <row r="3" spans="1:29" x14ac:dyDescent="0.15">
      <c r="A3" s="979"/>
      <c r="B3" s="980"/>
      <c r="C3" s="980"/>
      <c r="D3" s="980"/>
      <c r="E3" s="980"/>
      <c r="F3" s="980"/>
      <c r="G3" s="980"/>
      <c r="H3" s="980"/>
      <c r="I3" s="981"/>
    </row>
    <row r="4" spans="1:29" x14ac:dyDescent="0.15">
      <c r="A4" s="982"/>
      <c r="B4" s="983"/>
      <c r="C4" s="983"/>
      <c r="D4" s="983"/>
      <c r="E4" s="983"/>
      <c r="F4" s="983"/>
      <c r="G4" s="983"/>
      <c r="H4" s="983"/>
      <c r="I4" s="984"/>
    </row>
    <row r="5" spans="1:29" ht="14" customHeight="1" x14ac:dyDescent="0.15">
      <c r="A5" s="985" t="s">
        <v>12</v>
      </c>
      <c r="B5" s="687" t="s">
        <v>13</v>
      </c>
      <c r="C5" s="687" t="s">
        <v>14</v>
      </c>
      <c r="D5" s="687"/>
      <c r="E5" s="687"/>
      <c r="F5" s="687"/>
      <c r="G5" s="687" t="s">
        <v>15</v>
      </c>
      <c r="H5" s="987" t="s">
        <v>16</v>
      </c>
      <c r="I5" s="288" t="s">
        <v>1421</v>
      </c>
      <c r="J5" s="86"/>
    </row>
    <row r="6" spans="1:29" ht="45" x14ac:dyDescent="0.15">
      <c r="A6" s="986"/>
      <c r="B6" s="690"/>
      <c r="C6" s="690"/>
      <c r="D6" s="690"/>
      <c r="E6" s="690"/>
      <c r="F6" s="690"/>
      <c r="G6" s="690"/>
      <c r="H6" s="988"/>
      <c r="I6" s="286" t="s">
        <v>1934</v>
      </c>
      <c r="J6" s="86"/>
    </row>
    <row r="7" spans="1:29" x14ac:dyDescent="0.15">
      <c r="A7" s="958" t="s">
        <v>18</v>
      </c>
      <c r="B7" s="959"/>
      <c r="C7" s="959"/>
      <c r="D7" s="959"/>
      <c r="E7" s="959"/>
      <c r="F7" s="959"/>
      <c r="G7" s="959"/>
      <c r="H7" s="964"/>
      <c r="I7" s="967"/>
      <c r="O7" s="149"/>
      <c r="P7" s="149"/>
      <c r="Q7" s="149"/>
      <c r="R7" s="149"/>
      <c r="S7" s="149"/>
      <c r="T7" s="149"/>
      <c r="U7" s="149"/>
      <c r="V7" s="149"/>
      <c r="W7" s="149"/>
      <c r="X7" s="149"/>
      <c r="Y7" s="149"/>
      <c r="Z7" s="149"/>
      <c r="AA7" s="149"/>
      <c r="AB7" s="149"/>
      <c r="AC7" s="149"/>
    </row>
    <row r="8" spans="1:29" x14ac:dyDescent="0.15">
      <c r="A8" s="960"/>
      <c r="B8" s="961"/>
      <c r="C8" s="961"/>
      <c r="D8" s="961"/>
      <c r="E8" s="961"/>
      <c r="F8" s="961"/>
      <c r="G8" s="961"/>
      <c r="H8" s="965"/>
      <c r="I8" s="968"/>
      <c r="O8" s="1">
        <v>0</v>
      </c>
      <c r="P8" s="1">
        <v>0</v>
      </c>
      <c r="Q8" s="1">
        <v>0</v>
      </c>
      <c r="R8" s="1">
        <v>0</v>
      </c>
      <c r="S8" s="1">
        <v>0</v>
      </c>
      <c r="T8" s="1">
        <v>0</v>
      </c>
      <c r="U8" s="1">
        <v>0</v>
      </c>
      <c r="V8" s="1">
        <v>0</v>
      </c>
      <c r="W8" s="1">
        <v>0</v>
      </c>
      <c r="X8" s="1">
        <v>0</v>
      </c>
      <c r="Y8" s="1">
        <v>0</v>
      </c>
      <c r="Z8" s="1">
        <v>0</v>
      </c>
      <c r="AA8" s="1">
        <v>0</v>
      </c>
      <c r="AB8" s="1">
        <v>0</v>
      </c>
      <c r="AC8" s="1" t="s">
        <v>17</v>
      </c>
    </row>
    <row r="9" spans="1:29" x14ac:dyDescent="0.15">
      <c r="A9" s="962"/>
      <c r="B9" s="963"/>
      <c r="C9" s="963"/>
      <c r="D9" s="963"/>
      <c r="E9" s="963"/>
      <c r="F9" s="963"/>
      <c r="G9" s="963"/>
      <c r="H9" s="966"/>
      <c r="I9" s="969"/>
      <c r="O9" s="1">
        <v>1</v>
      </c>
      <c r="P9" s="1">
        <v>2</v>
      </c>
      <c r="Q9" s="1">
        <v>1</v>
      </c>
      <c r="R9" s="1">
        <v>1</v>
      </c>
      <c r="S9" s="1">
        <v>2</v>
      </c>
      <c r="T9" s="1">
        <v>1</v>
      </c>
      <c r="U9" s="1">
        <v>0.5</v>
      </c>
      <c r="V9" s="1">
        <v>4</v>
      </c>
      <c r="W9" s="1">
        <v>2</v>
      </c>
      <c r="X9" s="1">
        <v>1</v>
      </c>
      <c r="Y9" s="1">
        <v>1.5</v>
      </c>
      <c r="Z9" s="1">
        <v>0.5</v>
      </c>
      <c r="AA9" s="1">
        <v>0.1</v>
      </c>
      <c r="AB9" s="1">
        <v>0.3</v>
      </c>
      <c r="AC9" s="1" t="s">
        <v>19</v>
      </c>
    </row>
    <row r="10" spans="1:29" x14ac:dyDescent="0.15">
      <c r="A10" s="919" t="s">
        <v>830</v>
      </c>
      <c r="B10" s="809" t="s">
        <v>831</v>
      </c>
      <c r="C10" s="742" t="s">
        <v>832</v>
      </c>
      <c r="D10" s="743"/>
      <c r="E10" s="743"/>
      <c r="F10" s="744"/>
      <c r="G10" s="594"/>
      <c r="H10" s="955"/>
      <c r="I10" s="946"/>
      <c r="O10" s="1">
        <v>2</v>
      </c>
      <c r="P10" s="1">
        <v>3</v>
      </c>
      <c r="Q10" s="1">
        <v>2</v>
      </c>
      <c r="R10" s="1">
        <v>4</v>
      </c>
      <c r="S10" s="1">
        <v>4</v>
      </c>
      <c r="T10" s="1"/>
      <c r="U10" s="1"/>
      <c r="V10" s="1"/>
      <c r="W10" s="1"/>
      <c r="X10" s="1">
        <v>2</v>
      </c>
      <c r="Y10" s="1"/>
      <c r="Z10" s="1">
        <v>1</v>
      </c>
      <c r="AA10" s="1">
        <v>0.5</v>
      </c>
      <c r="AB10" s="1">
        <v>1</v>
      </c>
      <c r="AC10" s="1"/>
    </row>
    <row r="11" spans="1:29" x14ac:dyDescent="0.15">
      <c r="A11" s="919"/>
      <c r="B11" s="810"/>
      <c r="C11" s="745"/>
      <c r="D11" s="746"/>
      <c r="E11" s="746"/>
      <c r="F11" s="747"/>
      <c r="G11" s="767"/>
      <c r="H11" s="956"/>
      <c r="I11" s="947"/>
      <c r="O11" s="1">
        <v>3</v>
      </c>
      <c r="P11" s="1">
        <v>4</v>
      </c>
      <c r="Q11" s="1">
        <v>4</v>
      </c>
      <c r="R11" s="1"/>
      <c r="S11" s="1"/>
      <c r="T11" s="1"/>
      <c r="U11" s="1"/>
      <c r="V11" s="1"/>
      <c r="W11" s="1"/>
      <c r="X11" s="1"/>
      <c r="Y11" s="1"/>
      <c r="Z11" s="1"/>
      <c r="AA11" s="1">
        <v>1</v>
      </c>
      <c r="AB11" s="1"/>
      <c r="AC11" s="1"/>
    </row>
    <row r="12" spans="1:29" x14ac:dyDescent="0.15">
      <c r="A12" s="919"/>
      <c r="B12" s="810"/>
      <c r="C12" s="748"/>
      <c r="D12" s="749"/>
      <c r="E12" s="749"/>
      <c r="F12" s="750"/>
      <c r="G12" s="595"/>
      <c r="H12" s="957"/>
      <c r="I12" s="948"/>
      <c r="O12" s="1">
        <v>4</v>
      </c>
      <c r="P12" s="1"/>
      <c r="Q12" s="1"/>
      <c r="R12" s="1"/>
      <c r="S12" s="1"/>
      <c r="T12" s="1"/>
      <c r="U12" s="1"/>
      <c r="V12" s="1"/>
      <c r="W12" s="1"/>
      <c r="X12" s="1"/>
      <c r="Y12" s="1"/>
      <c r="Z12" s="1"/>
      <c r="AA12" s="1"/>
      <c r="AB12" s="1"/>
      <c r="AC12" s="1"/>
    </row>
    <row r="13" spans="1:29" ht="15" x14ac:dyDescent="0.15">
      <c r="A13" s="919"/>
      <c r="B13" s="810"/>
      <c r="C13" s="908" t="s">
        <v>833</v>
      </c>
      <c r="D13" s="654"/>
      <c r="E13" s="654"/>
      <c r="F13" s="654"/>
      <c r="G13" s="356" t="s">
        <v>23</v>
      </c>
      <c r="H13" s="588"/>
      <c r="I13" s="907"/>
    </row>
    <row r="14" spans="1:29" ht="15" customHeight="1" x14ac:dyDescent="0.15">
      <c r="A14" s="919"/>
      <c r="B14" s="810"/>
      <c r="C14" s="908"/>
      <c r="D14" s="654"/>
      <c r="E14" s="654"/>
      <c r="F14" s="654"/>
      <c r="G14" s="586" t="s">
        <v>834</v>
      </c>
      <c r="H14" s="589"/>
      <c r="I14" s="907"/>
    </row>
    <row r="15" spans="1:29" x14ac:dyDescent="0.15">
      <c r="A15" s="919"/>
      <c r="B15" s="810"/>
      <c r="C15" s="908"/>
      <c r="D15" s="654"/>
      <c r="E15" s="654"/>
      <c r="F15" s="654"/>
      <c r="G15" s="587"/>
      <c r="H15" s="589"/>
      <c r="I15" s="907"/>
    </row>
    <row r="16" spans="1:29" ht="15" x14ac:dyDescent="0.15">
      <c r="A16" s="919"/>
      <c r="B16" s="810"/>
      <c r="C16" s="908"/>
      <c r="D16" s="654"/>
      <c r="E16" s="654"/>
      <c r="F16" s="654"/>
      <c r="G16" s="356" t="s">
        <v>835</v>
      </c>
      <c r="H16" s="589"/>
      <c r="I16" s="907"/>
    </row>
    <row r="17" spans="1:9" ht="15" x14ac:dyDescent="0.15">
      <c r="A17" s="919"/>
      <c r="B17" s="810"/>
      <c r="C17" s="908"/>
      <c r="D17" s="654"/>
      <c r="E17" s="654"/>
      <c r="F17" s="654"/>
      <c r="G17" s="356" t="s">
        <v>25</v>
      </c>
      <c r="H17" s="589"/>
      <c r="I17" s="907"/>
    </row>
    <row r="18" spans="1:9" ht="15" x14ac:dyDescent="0.15">
      <c r="A18" s="919"/>
      <c r="B18" s="810"/>
      <c r="C18" s="908"/>
      <c r="D18" s="654"/>
      <c r="E18" s="654"/>
      <c r="F18" s="654"/>
      <c r="G18" s="356" t="s">
        <v>26</v>
      </c>
      <c r="H18" s="590"/>
      <c r="I18" s="907"/>
    </row>
    <row r="19" spans="1:9" ht="15" x14ac:dyDescent="0.15">
      <c r="A19" s="919"/>
      <c r="B19" s="810"/>
      <c r="C19" s="908" t="s">
        <v>836</v>
      </c>
      <c r="D19" s="521" t="s">
        <v>837</v>
      </c>
      <c r="E19" s="521"/>
      <c r="F19" s="521"/>
      <c r="G19" s="356" t="s">
        <v>54</v>
      </c>
      <c r="H19" s="371"/>
      <c r="I19" s="384"/>
    </row>
    <row r="20" spans="1:9" ht="15" customHeight="1" x14ac:dyDescent="0.15">
      <c r="A20" s="919"/>
      <c r="B20" s="810"/>
      <c r="C20" s="908"/>
      <c r="D20" s="633" t="s">
        <v>838</v>
      </c>
      <c r="E20" s="646"/>
      <c r="F20" s="647"/>
      <c r="G20" s="586" t="s">
        <v>54</v>
      </c>
      <c r="H20" s="910"/>
      <c r="I20" s="931"/>
    </row>
    <row r="21" spans="1:9" ht="24.5" customHeight="1" x14ac:dyDescent="0.15">
      <c r="A21" s="919"/>
      <c r="B21" s="810"/>
      <c r="C21" s="908"/>
      <c r="D21" s="651"/>
      <c r="E21" s="652"/>
      <c r="F21" s="653"/>
      <c r="G21" s="587"/>
      <c r="H21" s="911"/>
      <c r="I21" s="933"/>
    </row>
    <row r="22" spans="1:9" ht="15" x14ac:dyDescent="0.15">
      <c r="A22" s="919"/>
      <c r="B22" s="810"/>
      <c r="C22" s="908"/>
      <c r="D22" s="521" t="s">
        <v>839</v>
      </c>
      <c r="E22" s="521"/>
      <c r="F22" s="521"/>
      <c r="G22" s="356" t="s">
        <v>54</v>
      </c>
      <c r="H22" s="371"/>
      <c r="I22" s="384"/>
    </row>
    <row r="23" spans="1:9" ht="26.5" customHeight="1" x14ac:dyDescent="0.15">
      <c r="A23" s="919"/>
      <c r="B23" s="810"/>
      <c r="C23" s="908"/>
      <c r="D23" s="521" t="s">
        <v>840</v>
      </c>
      <c r="E23" s="521"/>
      <c r="F23" s="521"/>
      <c r="G23" s="356" t="s">
        <v>54</v>
      </c>
      <c r="H23" s="371"/>
      <c r="I23" s="384"/>
    </row>
    <row r="24" spans="1:9" ht="15" x14ac:dyDescent="0.15">
      <c r="A24" s="919"/>
      <c r="B24" s="810"/>
      <c r="C24" s="908"/>
      <c r="D24" s="521" t="s">
        <v>841</v>
      </c>
      <c r="E24" s="521"/>
      <c r="F24" s="521"/>
      <c r="G24" s="356" t="s">
        <v>54</v>
      </c>
      <c r="H24" s="371"/>
      <c r="I24" s="384"/>
    </row>
    <row r="25" spans="1:9" ht="15" customHeight="1" x14ac:dyDescent="0.15">
      <c r="A25" s="919"/>
      <c r="B25" s="810"/>
      <c r="C25" s="908"/>
      <c r="D25" s="633" t="s">
        <v>2033</v>
      </c>
      <c r="E25" s="646"/>
      <c r="F25" s="647"/>
      <c r="G25" s="586" t="s">
        <v>54</v>
      </c>
      <c r="H25" s="910"/>
      <c r="I25" s="931"/>
    </row>
    <row r="26" spans="1:9" x14ac:dyDescent="0.15">
      <c r="A26" s="919"/>
      <c r="B26" s="810"/>
      <c r="C26" s="908"/>
      <c r="D26" s="651"/>
      <c r="E26" s="652"/>
      <c r="F26" s="653"/>
      <c r="G26" s="587"/>
      <c r="H26" s="911"/>
      <c r="I26" s="933"/>
    </row>
    <row r="27" spans="1:9" ht="15" x14ac:dyDescent="0.15">
      <c r="A27" s="919"/>
      <c r="B27" s="810"/>
      <c r="C27" s="908"/>
      <c r="D27" s="521" t="s">
        <v>842</v>
      </c>
      <c r="E27" s="521"/>
      <c r="F27" s="521"/>
      <c r="G27" s="356" t="s">
        <v>54</v>
      </c>
      <c r="H27" s="371"/>
      <c r="I27" s="384"/>
    </row>
    <row r="28" spans="1:9" x14ac:dyDescent="0.15">
      <c r="A28" s="919"/>
      <c r="B28" s="810"/>
      <c r="C28" s="908"/>
      <c r="D28" s="521" t="s">
        <v>843</v>
      </c>
      <c r="E28" s="521"/>
      <c r="F28" s="521"/>
      <c r="G28" s="594" t="s">
        <v>54</v>
      </c>
      <c r="H28" s="910"/>
      <c r="I28" s="931"/>
    </row>
    <row r="29" spans="1:9" ht="30.5" customHeight="1" x14ac:dyDescent="0.15">
      <c r="A29" s="919"/>
      <c r="B29" s="810"/>
      <c r="C29" s="908"/>
      <c r="D29" s="521"/>
      <c r="E29" s="521"/>
      <c r="F29" s="521"/>
      <c r="G29" s="595"/>
      <c r="H29" s="911"/>
      <c r="I29" s="933"/>
    </row>
    <row r="30" spans="1:9" ht="34.25" customHeight="1" x14ac:dyDescent="0.15">
      <c r="A30" s="919"/>
      <c r="B30" s="810"/>
      <c r="C30" s="908" t="s">
        <v>844</v>
      </c>
      <c r="D30" s="654"/>
      <c r="E30" s="654"/>
      <c r="F30" s="654"/>
      <c r="G30" s="356" t="s">
        <v>23</v>
      </c>
      <c r="H30" s="550"/>
      <c r="I30" s="973"/>
    </row>
    <row r="31" spans="1:9" ht="34.25" customHeight="1" x14ac:dyDescent="0.15">
      <c r="A31" s="919"/>
      <c r="B31" s="810"/>
      <c r="C31" s="908"/>
      <c r="D31" s="654"/>
      <c r="E31" s="654"/>
      <c r="F31" s="654"/>
      <c r="G31" s="586" t="s">
        <v>845</v>
      </c>
      <c r="H31" s="550"/>
      <c r="I31" s="973"/>
    </row>
    <row r="32" spans="1:9" ht="34.25" customHeight="1" x14ac:dyDescent="0.15">
      <c r="A32" s="919"/>
      <c r="B32" s="810"/>
      <c r="C32" s="908"/>
      <c r="D32" s="654"/>
      <c r="E32" s="654"/>
      <c r="F32" s="654"/>
      <c r="G32" s="587"/>
      <c r="H32" s="550"/>
      <c r="I32" s="973"/>
    </row>
    <row r="33" spans="1:9" ht="34.25" customHeight="1" x14ac:dyDescent="0.15">
      <c r="A33" s="919"/>
      <c r="B33" s="811"/>
      <c r="C33" s="908"/>
      <c r="D33" s="654"/>
      <c r="E33" s="654"/>
      <c r="F33" s="654"/>
      <c r="G33" s="356" t="s">
        <v>26</v>
      </c>
      <c r="H33" s="550"/>
      <c r="I33" s="806"/>
    </row>
    <row r="34" spans="1:9" ht="15" x14ac:dyDescent="0.15">
      <c r="A34" s="158"/>
      <c r="B34" s="295"/>
      <c r="C34" s="709" t="s">
        <v>846</v>
      </c>
      <c r="D34" s="709"/>
      <c r="E34" s="709"/>
      <c r="F34" s="709"/>
      <c r="G34" s="295" t="s">
        <v>38</v>
      </c>
      <c r="H34" s="87">
        <f>SUM(H13:H33)/3</f>
        <v>0</v>
      </c>
      <c r="I34" s="159"/>
    </row>
    <row r="35" spans="1:9" ht="14" customHeight="1" x14ac:dyDescent="0.15">
      <c r="A35" s="919" t="s">
        <v>39</v>
      </c>
      <c r="B35" s="809" t="s">
        <v>2034</v>
      </c>
      <c r="C35" s="742" t="s">
        <v>847</v>
      </c>
      <c r="D35" s="743"/>
      <c r="E35" s="743"/>
      <c r="F35" s="744"/>
      <c r="G35" s="594"/>
      <c r="H35" s="594"/>
      <c r="I35" s="970"/>
    </row>
    <row r="36" spans="1:9" x14ac:dyDescent="0.15">
      <c r="A36" s="919"/>
      <c r="B36" s="810"/>
      <c r="C36" s="745"/>
      <c r="D36" s="746"/>
      <c r="E36" s="746"/>
      <c r="F36" s="747"/>
      <c r="G36" s="767"/>
      <c r="H36" s="767"/>
      <c r="I36" s="971"/>
    </row>
    <row r="37" spans="1:9" x14ac:dyDescent="0.15">
      <c r="A37" s="919"/>
      <c r="B37" s="810"/>
      <c r="C37" s="748"/>
      <c r="D37" s="749"/>
      <c r="E37" s="749"/>
      <c r="F37" s="750"/>
      <c r="G37" s="595"/>
      <c r="H37" s="595"/>
      <c r="I37" s="972"/>
    </row>
    <row r="38" spans="1:9" ht="15" x14ac:dyDescent="0.15">
      <c r="A38" s="919"/>
      <c r="B38" s="810"/>
      <c r="C38" s="908" t="s">
        <v>848</v>
      </c>
      <c r="D38" s="654"/>
      <c r="E38" s="654"/>
      <c r="F38" s="654"/>
      <c r="G38" s="356" t="s">
        <v>23</v>
      </c>
      <c r="H38" s="550"/>
      <c r="I38" s="907"/>
    </row>
    <row r="39" spans="1:9" ht="15" x14ac:dyDescent="0.15">
      <c r="A39" s="919"/>
      <c r="B39" s="810"/>
      <c r="C39" s="908"/>
      <c r="D39" s="654"/>
      <c r="E39" s="654"/>
      <c r="F39" s="654"/>
      <c r="G39" s="356" t="s">
        <v>40</v>
      </c>
      <c r="H39" s="550"/>
      <c r="I39" s="907"/>
    </row>
    <row r="40" spans="1:9" ht="15" x14ac:dyDescent="0.15">
      <c r="A40" s="919"/>
      <c r="B40" s="810"/>
      <c r="C40" s="908"/>
      <c r="D40" s="654"/>
      <c r="E40" s="654"/>
      <c r="F40" s="654"/>
      <c r="G40" s="356" t="s">
        <v>26</v>
      </c>
      <c r="H40" s="550"/>
      <c r="I40" s="907"/>
    </row>
    <row r="41" spans="1:9" ht="30" x14ac:dyDescent="0.15">
      <c r="A41" s="919"/>
      <c r="B41" s="810"/>
      <c r="C41" s="538" t="s">
        <v>849</v>
      </c>
      <c r="D41" s="539"/>
      <c r="E41" s="540"/>
      <c r="F41" s="356" t="s">
        <v>850</v>
      </c>
      <c r="G41" s="356" t="s">
        <v>29</v>
      </c>
      <c r="H41" s="352"/>
      <c r="I41" s="384"/>
    </row>
    <row r="42" spans="1:9" ht="15" x14ac:dyDescent="0.15">
      <c r="A42" s="919"/>
      <c r="B42" s="810"/>
      <c r="C42" s="541"/>
      <c r="D42" s="542"/>
      <c r="E42" s="543"/>
      <c r="F42" s="356" t="s">
        <v>851</v>
      </c>
      <c r="G42" s="356" t="s">
        <v>29</v>
      </c>
      <c r="H42" s="352"/>
      <c r="I42" s="384"/>
    </row>
    <row r="43" spans="1:9" ht="30" x14ac:dyDescent="0.15">
      <c r="A43" s="919"/>
      <c r="B43" s="810"/>
      <c r="C43" s="541"/>
      <c r="D43" s="542"/>
      <c r="E43" s="543"/>
      <c r="F43" s="356" t="s">
        <v>852</v>
      </c>
      <c r="G43" s="356" t="s">
        <v>29</v>
      </c>
      <c r="H43" s="352"/>
      <c r="I43" s="384"/>
    </row>
    <row r="44" spans="1:9" ht="15" x14ac:dyDescent="0.15">
      <c r="A44" s="919"/>
      <c r="B44" s="810"/>
      <c r="C44" s="541"/>
      <c r="D44" s="542"/>
      <c r="E44" s="543"/>
      <c r="F44" s="356" t="s">
        <v>264</v>
      </c>
      <c r="G44" s="356" t="s">
        <v>33</v>
      </c>
      <c r="H44" s="352"/>
      <c r="I44" s="384"/>
    </row>
    <row r="45" spans="1:9" ht="40.25" customHeight="1" x14ac:dyDescent="0.15">
      <c r="A45" s="919"/>
      <c r="B45" s="810"/>
      <c r="C45" s="633" t="s">
        <v>1732</v>
      </c>
      <c r="D45" s="646"/>
      <c r="E45" s="646"/>
      <c r="F45" s="647"/>
      <c r="G45" s="367" t="s">
        <v>1721</v>
      </c>
      <c r="H45" s="588"/>
      <c r="I45" s="974"/>
    </row>
    <row r="46" spans="1:9" ht="40.25" customHeight="1" x14ac:dyDescent="0.15">
      <c r="A46" s="919"/>
      <c r="B46" s="810"/>
      <c r="C46" s="648"/>
      <c r="D46" s="649"/>
      <c r="E46" s="649"/>
      <c r="F46" s="650"/>
      <c r="G46" s="367" t="s">
        <v>1722</v>
      </c>
      <c r="H46" s="589"/>
      <c r="I46" s="974"/>
    </row>
    <row r="47" spans="1:9" ht="40.25" customHeight="1" x14ac:dyDescent="0.15">
      <c r="A47" s="919"/>
      <c r="B47" s="810"/>
      <c r="C47" s="648"/>
      <c r="D47" s="649"/>
      <c r="E47" s="649"/>
      <c r="F47" s="650"/>
      <c r="G47" s="367" t="s">
        <v>1723</v>
      </c>
      <c r="H47" s="589"/>
      <c r="I47" s="974"/>
    </row>
    <row r="48" spans="1:9" ht="40.25" customHeight="1" x14ac:dyDescent="0.15">
      <c r="A48" s="919"/>
      <c r="B48" s="810"/>
      <c r="C48" s="648"/>
      <c r="D48" s="649"/>
      <c r="E48" s="649"/>
      <c r="F48" s="650"/>
      <c r="G48" s="367" t="s">
        <v>1724</v>
      </c>
      <c r="H48" s="589"/>
      <c r="I48" s="974"/>
    </row>
    <row r="49" spans="1:9" ht="40.25" customHeight="1" x14ac:dyDescent="0.15">
      <c r="A49" s="919"/>
      <c r="B49" s="810"/>
      <c r="C49" s="651"/>
      <c r="D49" s="652"/>
      <c r="E49" s="652"/>
      <c r="F49" s="653"/>
      <c r="G49" s="367" t="s">
        <v>1725</v>
      </c>
      <c r="H49" s="590"/>
      <c r="I49" s="477"/>
    </row>
    <row r="50" spans="1:9" ht="15" x14ac:dyDescent="0.15">
      <c r="A50" s="158"/>
      <c r="B50" s="295"/>
      <c r="C50" s="532" t="s">
        <v>52</v>
      </c>
      <c r="D50" s="533"/>
      <c r="E50" s="533"/>
      <c r="F50" s="534"/>
      <c r="G50" s="160" t="s">
        <v>38</v>
      </c>
      <c r="H50" s="87">
        <f>SUM(H38:H49)/3</f>
        <v>0</v>
      </c>
      <c r="I50" s="159"/>
    </row>
    <row r="51" spans="1:9" x14ac:dyDescent="0.15">
      <c r="A51" s="599" t="s">
        <v>853</v>
      </c>
      <c r="B51" s="816" t="s">
        <v>2174</v>
      </c>
      <c r="C51" s="522" t="s">
        <v>854</v>
      </c>
      <c r="D51" s="523"/>
      <c r="E51" s="523"/>
      <c r="F51" s="524"/>
      <c r="G51" s="594"/>
      <c r="H51" s="594"/>
      <c r="I51" s="970"/>
    </row>
    <row r="52" spans="1:9" x14ac:dyDescent="0.15">
      <c r="A52" s="600"/>
      <c r="B52" s="815"/>
      <c r="C52" s="583"/>
      <c r="D52" s="584"/>
      <c r="E52" s="584"/>
      <c r="F52" s="585"/>
      <c r="G52" s="767"/>
      <c r="H52" s="767"/>
      <c r="I52" s="971"/>
    </row>
    <row r="53" spans="1:9" x14ac:dyDescent="0.15">
      <c r="A53" s="600"/>
      <c r="B53" s="815"/>
      <c r="C53" s="525"/>
      <c r="D53" s="526"/>
      <c r="E53" s="526"/>
      <c r="F53" s="527"/>
      <c r="G53" s="595"/>
      <c r="H53" s="595"/>
      <c r="I53" s="972"/>
    </row>
    <row r="54" spans="1:9" ht="15" x14ac:dyDescent="0.15">
      <c r="A54" s="600"/>
      <c r="B54" s="815"/>
      <c r="C54" s="908" t="s">
        <v>855</v>
      </c>
      <c r="D54" s="654"/>
      <c r="E54" s="654"/>
      <c r="F54" s="654"/>
      <c r="G54" s="356" t="s">
        <v>23</v>
      </c>
      <c r="H54" s="588"/>
      <c r="I54" s="975"/>
    </row>
    <row r="55" spans="1:9" ht="14.25" customHeight="1" x14ac:dyDescent="0.15">
      <c r="A55" s="600"/>
      <c r="B55" s="815"/>
      <c r="C55" s="908"/>
      <c r="D55" s="654"/>
      <c r="E55" s="654"/>
      <c r="F55" s="654"/>
      <c r="G55" s="356" t="s">
        <v>856</v>
      </c>
      <c r="H55" s="589"/>
      <c r="I55" s="975"/>
    </row>
    <row r="56" spans="1:9" ht="15" x14ac:dyDescent="0.15">
      <c r="A56" s="600"/>
      <c r="B56" s="815"/>
      <c r="C56" s="908"/>
      <c r="D56" s="654"/>
      <c r="E56" s="654"/>
      <c r="F56" s="654"/>
      <c r="G56" s="356" t="s">
        <v>26</v>
      </c>
      <c r="H56" s="590"/>
      <c r="I56" s="975"/>
    </row>
    <row r="57" spans="1:9" ht="15" x14ac:dyDescent="0.15">
      <c r="A57" s="600"/>
      <c r="B57" s="815"/>
      <c r="C57" s="908" t="s">
        <v>857</v>
      </c>
      <c r="D57" s="654"/>
      <c r="E57" s="654"/>
      <c r="F57" s="654"/>
      <c r="G57" s="356" t="s">
        <v>858</v>
      </c>
      <c r="H57" s="588"/>
      <c r="I57" s="907"/>
    </row>
    <row r="58" spans="1:9" ht="15" customHeight="1" x14ac:dyDescent="0.15">
      <c r="A58" s="600"/>
      <c r="B58" s="815"/>
      <c r="C58" s="908"/>
      <c r="D58" s="654"/>
      <c r="E58" s="654"/>
      <c r="F58" s="654"/>
      <c r="G58" s="586" t="s">
        <v>859</v>
      </c>
      <c r="H58" s="589"/>
      <c r="I58" s="907"/>
    </row>
    <row r="59" spans="1:9" x14ac:dyDescent="0.15">
      <c r="A59" s="600"/>
      <c r="B59" s="815"/>
      <c r="C59" s="908"/>
      <c r="D59" s="654"/>
      <c r="E59" s="654"/>
      <c r="F59" s="654"/>
      <c r="G59" s="587"/>
      <c r="H59" s="589"/>
      <c r="I59" s="907"/>
    </row>
    <row r="60" spans="1:9" ht="15" x14ac:dyDescent="0.15">
      <c r="A60" s="600"/>
      <c r="B60" s="815"/>
      <c r="C60" s="908"/>
      <c r="D60" s="654"/>
      <c r="E60" s="654"/>
      <c r="F60" s="654"/>
      <c r="G60" s="356" t="s">
        <v>860</v>
      </c>
      <c r="H60" s="589"/>
      <c r="I60" s="907"/>
    </row>
    <row r="61" spans="1:9" ht="15" x14ac:dyDescent="0.15">
      <c r="A61" s="600"/>
      <c r="B61" s="815"/>
      <c r="C61" s="908"/>
      <c r="D61" s="654"/>
      <c r="E61" s="654"/>
      <c r="F61" s="654"/>
      <c r="G61" s="356" t="s">
        <v>26</v>
      </c>
      <c r="H61" s="590"/>
      <c r="I61" s="907"/>
    </row>
    <row r="62" spans="1:9" ht="45.75" customHeight="1" x14ac:dyDescent="0.15">
      <c r="A62" s="600"/>
      <c r="B62" s="815"/>
      <c r="C62" s="908" t="s">
        <v>2035</v>
      </c>
      <c r="D62" s="654"/>
      <c r="E62" s="654"/>
      <c r="F62" s="654"/>
      <c r="G62" s="356" t="s">
        <v>1727</v>
      </c>
      <c r="H62" s="588"/>
      <c r="I62" s="974"/>
    </row>
    <row r="63" spans="1:9" ht="45.75" customHeight="1" x14ac:dyDescent="0.15">
      <c r="A63" s="600"/>
      <c r="B63" s="815"/>
      <c r="C63" s="908"/>
      <c r="D63" s="654"/>
      <c r="E63" s="654"/>
      <c r="F63" s="654"/>
      <c r="G63" s="346" t="s">
        <v>1728</v>
      </c>
      <c r="H63" s="589"/>
      <c r="I63" s="974"/>
    </row>
    <row r="64" spans="1:9" ht="45.75" customHeight="1" x14ac:dyDescent="0.15">
      <c r="A64" s="600"/>
      <c r="B64" s="815"/>
      <c r="C64" s="908"/>
      <c r="D64" s="654"/>
      <c r="E64" s="654"/>
      <c r="F64" s="654"/>
      <c r="G64" s="346" t="s">
        <v>1735</v>
      </c>
      <c r="H64" s="589"/>
      <c r="I64" s="974"/>
    </row>
    <row r="65" spans="1:9" ht="45.75" customHeight="1" x14ac:dyDescent="0.15">
      <c r="A65" s="600"/>
      <c r="B65" s="815"/>
      <c r="C65" s="908"/>
      <c r="D65" s="654"/>
      <c r="E65" s="654"/>
      <c r="F65" s="654"/>
      <c r="G65" s="586" t="s">
        <v>2052</v>
      </c>
      <c r="H65" s="589"/>
      <c r="I65" s="974"/>
    </row>
    <row r="66" spans="1:9" ht="45.75" customHeight="1" x14ac:dyDescent="0.15">
      <c r="A66" s="600"/>
      <c r="B66" s="815"/>
      <c r="C66" s="908"/>
      <c r="D66" s="654"/>
      <c r="E66" s="654"/>
      <c r="F66" s="654"/>
      <c r="G66" s="587"/>
      <c r="H66" s="589"/>
      <c r="I66" s="974"/>
    </row>
    <row r="67" spans="1:9" ht="45.75" customHeight="1" x14ac:dyDescent="0.15">
      <c r="A67" s="601"/>
      <c r="B67" s="840"/>
      <c r="C67" s="908"/>
      <c r="D67" s="654"/>
      <c r="E67" s="654"/>
      <c r="F67" s="654"/>
      <c r="G67" s="356" t="s">
        <v>26</v>
      </c>
      <c r="H67" s="590"/>
      <c r="I67" s="974"/>
    </row>
    <row r="68" spans="1:9" ht="15" x14ac:dyDescent="0.15">
      <c r="A68" s="158"/>
      <c r="B68" s="295"/>
      <c r="C68" s="709" t="s">
        <v>85</v>
      </c>
      <c r="D68" s="709"/>
      <c r="E68" s="709"/>
      <c r="F68" s="709"/>
      <c r="G68" s="295" t="s">
        <v>38</v>
      </c>
      <c r="H68" s="87">
        <f>SUM(H54:H67)/3</f>
        <v>0</v>
      </c>
      <c r="I68" s="159"/>
    </row>
    <row r="69" spans="1:9" ht="13.75" customHeight="1" x14ac:dyDescent="0.15">
      <c r="A69" s="599" t="s">
        <v>861</v>
      </c>
      <c r="B69" s="763" t="s">
        <v>862</v>
      </c>
      <c r="C69" s="742" t="s">
        <v>863</v>
      </c>
      <c r="D69" s="743"/>
      <c r="E69" s="743"/>
      <c r="F69" s="744"/>
      <c r="G69" s="594"/>
      <c r="H69" s="594"/>
      <c r="I69" s="970"/>
    </row>
    <row r="70" spans="1:9" x14ac:dyDescent="0.15">
      <c r="A70" s="600"/>
      <c r="B70" s="764"/>
      <c r="C70" s="745"/>
      <c r="D70" s="746"/>
      <c r="E70" s="746"/>
      <c r="F70" s="747"/>
      <c r="G70" s="767"/>
      <c r="H70" s="767"/>
      <c r="I70" s="971"/>
    </row>
    <row r="71" spans="1:9" x14ac:dyDescent="0.15">
      <c r="A71" s="600"/>
      <c r="B71" s="764"/>
      <c r="C71" s="748"/>
      <c r="D71" s="749"/>
      <c r="E71" s="749"/>
      <c r="F71" s="750"/>
      <c r="G71" s="595"/>
      <c r="H71" s="595"/>
      <c r="I71" s="972"/>
    </row>
    <row r="72" spans="1:9" ht="21.75" customHeight="1" x14ac:dyDescent="0.15">
      <c r="A72" s="600"/>
      <c r="B72" s="764"/>
      <c r="C72" s="538" t="s">
        <v>1726</v>
      </c>
      <c r="D72" s="539"/>
      <c r="E72" s="540"/>
      <c r="F72" s="356" t="s">
        <v>88</v>
      </c>
      <c r="G72" s="356" t="s">
        <v>23</v>
      </c>
      <c r="H72" s="588"/>
      <c r="I72" s="973"/>
    </row>
    <row r="73" spans="1:9" ht="21.75" customHeight="1" x14ac:dyDescent="0.15">
      <c r="A73" s="600"/>
      <c r="B73" s="764"/>
      <c r="C73" s="541"/>
      <c r="D73" s="542"/>
      <c r="E73" s="543"/>
      <c r="F73" s="356" t="s">
        <v>89</v>
      </c>
      <c r="G73" s="356" t="s">
        <v>79</v>
      </c>
      <c r="H73" s="589"/>
      <c r="I73" s="973"/>
    </row>
    <row r="74" spans="1:9" ht="21.75" customHeight="1" x14ac:dyDescent="0.15">
      <c r="A74" s="600"/>
      <c r="B74" s="764"/>
      <c r="C74" s="541"/>
      <c r="D74" s="542"/>
      <c r="E74" s="543"/>
      <c r="F74" s="356" t="s">
        <v>90</v>
      </c>
      <c r="G74" s="356" t="s">
        <v>48</v>
      </c>
      <c r="H74" s="589"/>
      <c r="I74" s="973"/>
    </row>
    <row r="75" spans="1:9" ht="21.75" customHeight="1" x14ac:dyDescent="0.15">
      <c r="A75" s="600"/>
      <c r="B75" s="764"/>
      <c r="C75" s="541"/>
      <c r="D75" s="542"/>
      <c r="E75" s="543"/>
      <c r="F75" s="356" t="s">
        <v>91</v>
      </c>
      <c r="G75" s="356" t="s">
        <v>29</v>
      </c>
      <c r="H75" s="589"/>
      <c r="I75" s="973"/>
    </row>
    <row r="76" spans="1:9" ht="21.75" customHeight="1" x14ac:dyDescent="0.15">
      <c r="A76" s="600"/>
      <c r="B76" s="764"/>
      <c r="C76" s="544"/>
      <c r="D76" s="545"/>
      <c r="E76" s="546"/>
      <c r="F76" s="356" t="s">
        <v>92</v>
      </c>
      <c r="G76" s="356" t="s">
        <v>51</v>
      </c>
      <c r="H76" s="590"/>
      <c r="I76" s="973"/>
    </row>
    <row r="77" spans="1:9" ht="15" x14ac:dyDescent="0.15">
      <c r="A77" s="600"/>
      <c r="B77" s="764"/>
      <c r="C77" s="908" t="s">
        <v>864</v>
      </c>
      <c r="D77" s="654"/>
      <c r="E77" s="654"/>
      <c r="F77" s="654"/>
      <c r="G77" s="356" t="s">
        <v>23</v>
      </c>
      <c r="H77" s="588"/>
      <c r="I77" s="907"/>
    </row>
    <row r="78" spans="1:9" ht="15" x14ac:dyDescent="0.15">
      <c r="A78" s="600"/>
      <c r="B78" s="764"/>
      <c r="C78" s="908"/>
      <c r="D78" s="654"/>
      <c r="E78" s="654"/>
      <c r="F78" s="654"/>
      <c r="G78" s="356" t="s">
        <v>94</v>
      </c>
      <c r="H78" s="589"/>
      <c r="I78" s="907"/>
    </row>
    <row r="79" spans="1:9" ht="15" x14ac:dyDescent="0.15">
      <c r="A79" s="600"/>
      <c r="B79" s="764"/>
      <c r="C79" s="908"/>
      <c r="D79" s="654"/>
      <c r="E79" s="654"/>
      <c r="F79" s="654"/>
      <c r="G79" s="356" t="s">
        <v>26</v>
      </c>
      <c r="H79" s="590"/>
      <c r="I79" s="907"/>
    </row>
    <row r="80" spans="1:9" ht="15" x14ac:dyDescent="0.15">
      <c r="A80" s="600"/>
      <c r="B80" s="764"/>
      <c r="C80" s="908" t="s">
        <v>865</v>
      </c>
      <c r="D80" s="654"/>
      <c r="E80" s="654"/>
      <c r="F80" s="654"/>
      <c r="G80" s="356" t="s">
        <v>23</v>
      </c>
      <c r="H80" s="588"/>
      <c r="I80" s="907"/>
    </row>
    <row r="81" spans="1:9" ht="15" x14ac:dyDescent="0.15">
      <c r="A81" s="600"/>
      <c r="B81" s="764"/>
      <c r="C81" s="908"/>
      <c r="D81" s="654"/>
      <c r="E81" s="654"/>
      <c r="F81" s="654"/>
      <c r="G81" s="356" t="s">
        <v>94</v>
      </c>
      <c r="H81" s="589"/>
      <c r="I81" s="907"/>
    </row>
    <row r="82" spans="1:9" ht="15" x14ac:dyDescent="0.15">
      <c r="A82" s="600"/>
      <c r="B82" s="764"/>
      <c r="C82" s="908"/>
      <c r="D82" s="654"/>
      <c r="E82" s="654"/>
      <c r="F82" s="654"/>
      <c r="G82" s="356" t="s">
        <v>26</v>
      </c>
      <c r="H82" s="590"/>
      <c r="I82" s="907"/>
    </row>
    <row r="83" spans="1:9" ht="15" x14ac:dyDescent="0.15">
      <c r="A83" s="600"/>
      <c r="B83" s="764"/>
      <c r="C83" s="908" t="s">
        <v>729</v>
      </c>
      <c r="D83" s="654"/>
      <c r="E83" s="654"/>
      <c r="F83" s="654"/>
      <c r="G83" s="356" t="s">
        <v>23</v>
      </c>
      <c r="H83" s="588"/>
      <c r="I83" s="907"/>
    </row>
    <row r="84" spans="1:9" ht="15" x14ac:dyDescent="0.15">
      <c r="A84" s="600"/>
      <c r="B84" s="764"/>
      <c r="C84" s="908"/>
      <c r="D84" s="654"/>
      <c r="E84" s="654"/>
      <c r="F84" s="654"/>
      <c r="G84" s="356" t="s">
        <v>866</v>
      </c>
      <c r="H84" s="589"/>
      <c r="I84" s="907"/>
    </row>
    <row r="85" spans="1:9" ht="15" x14ac:dyDescent="0.15">
      <c r="A85" s="600"/>
      <c r="B85" s="764"/>
      <c r="C85" s="908"/>
      <c r="D85" s="654"/>
      <c r="E85" s="654"/>
      <c r="F85" s="654"/>
      <c r="G85" s="356" t="s">
        <v>867</v>
      </c>
      <c r="H85" s="589"/>
      <c r="I85" s="907"/>
    </row>
    <row r="86" spans="1:9" ht="15" x14ac:dyDescent="0.15">
      <c r="A86" s="600"/>
      <c r="B86" s="764"/>
      <c r="C86" s="908"/>
      <c r="D86" s="654"/>
      <c r="E86" s="654"/>
      <c r="F86" s="654"/>
      <c r="G86" s="356" t="s">
        <v>26</v>
      </c>
      <c r="H86" s="590"/>
      <c r="I86" s="907"/>
    </row>
    <row r="87" spans="1:9" ht="15" x14ac:dyDescent="0.15">
      <c r="A87" s="600"/>
      <c r="B87" s="764"/>
      <c r="C87" s="876" t="s">
        <v>1433</v>
      </c>
      <c r="D87" s="877"/>
      <c r="E87" s="877"/>
      <c r="F87" s="356" t="s">
        <v>88</v>
      </c>
      <c r="G87" s="356" t="s">
        <v>23</v>
      </c>
      <c r="H87" s="588"/>
      <c r="I87" s="806"/>
    </row>
    <row r="88" spans="1:9" ht="15" x14ac:dyDescent="0.15">
      <c r="A88" s="600"/>
      <c r="B88" s="764"/>
      <c r="C88" s="879"/>
      <c r="D88" s="880"/>
      <c r="E88" s="880"/>
      <c r="F88" s="356" t="s">
        <v>89</v>
      </c>
      <c r="G88" s="356" t="s">
        <v>79</v>
      </c>
      <c r="H88" s="589"/>
      <c r="I88" s="807"/>
    </row>
    <row r="89" spans="1:9" ht="15" x14ac:dyDescent="0.15">
      <c r="A89" s="600"/>
      <c r="B89" s="764"/>
      <c r="C89" s="879"/>
      <c r="D89" s="880"/>
      <c r="E89" s="880"/>
      <c r="F89" s="356" t="s">
        <v>90</v>
      </c>
      <c r="G89" s="356" t="s">
        <v>48</v>
      </c>
      <c r="H89" s="589"/>
      <c r="I89" s="807"/>
    </row>
    <row r="90" spans="1:9" ht="15" x14ac:dyDescent="0.15">
      <c r="A90" s="600"/>
      <c r="B90" s="764"/>
      <c r="C90" s="879"/>
      <c r="D90" s="880"/>
      <c r="E90" s="880"/>
      <c r="F90" s="356" t="s">
        <v>91</v>
      </c>
      <c r="G90" s="356" t="s">
        <v>29</v>
      </c>
      <c r="H90" s="589"/>
      <c r="I90" s="807"/>
    </row>
    <row r="91" spans="1:9" ht="15" x14ac:dyDescent="0.15">
      <c r="A91" s="601"/>
      <c r="B91" s="765"/>
      <c r="C91" s="882"/>
      <c r="D91" s="883"/>
      <c r="E91" s="883"/>
      <c r="F91" s="356" t="s">
        <v>92</v>
      </c>
      <c r="G91" s="356" t="s">
        <v>51</v>
      </c>
      <c r="H91" s="590"/>
      <c r="I91" s="808"/>
    </row>
    <row r="92" spans="1:9" ht="15" x14ac:dyDescent="0.15">
      <c r="A92" s="158"/>
      <c r="B92" s="295"/>
      <c r="C92" s="532" t="s">
        <v>96</v>
      </c>
      <c r="D92" s="533"/>
      <c r="E92" s="533"/>
      <c r="F92" s="534"/>
      <c r="G92" s="295" t="s">
        <v>291</v>
      </c>
      <c r="H92" s="87">
        <f>SUM(H72:H91)/5</f>
        <v>0</v>
      </c>
      <c r="I92" s="159"/>
    </row>
    <row r="93" spans="1:9" x14ac:dyDescent="0.15">
      <c r="A93" s="958" t="s">
        <v>97</v>
      </c>
      <c r="B93" s="959"/>
      <c r="C93" s="959"/>
      <c r="D93" s="959"/>
      <c r="E93" s="959"/>
      <c r="F93" s="959"/>
      <c r="G93" s="959"/>
      <c r="H93" s="964"/>
      <c r="I93" s="967"/>
    </row>
    <row r="94" spans="1:9" x14ac:dyDescent="0.15">
      <c r="A94" s="960"/>
      <c r="B94" s="961"/>
      <c r="C94" s="961"/>
      <c r="D94" s="961"/>
      <c r="E94" s="961"/>
      <c r="F94" s="961"/>
      <c r="G94" s="961"/>
      <c r="H94" s="965"/>
      <c r="I94" s="968"/>
    </row>
    <row r="95" spans="1:9" x14ac:dyDescent="0.15">
      <c r="A95" s="962"/>
      <c r="B95" s="963"/>
      <c r="C95" s="963"/>
      <c r="D95" s="963"/>
      <c r="E95" s="963"/>
      <c r="F95" s="963"/>
      <c r="G95" s="963"/>
      <c r="H95" s="966"/>
      <c r="I95" s="969"/>
    </row>
    <row r="96" spans="1:9" x14ac:dyDescent="0.15">
      <c r="A96" s="599" t="s">
        <v>868</v>
      </c>
      <c r="B96" s="816" t="s">
        <v>2175</v>
      </c>
      <c r="C96" s="522" t="s">
        <v>1930</v>
      </c>
      <c r="D96" s="523"/>
      <c r="E96" s="523"/>
      <c r="F96" s="524"/>
      <c r="G96" s="594"/>
      <c r="H96" s="943"/>
      <c r="I96" s="946"/>
    </row>
    <row r="97" spans="1:9" x14ac:dyDescent="0.15">
      <c r="A97" s="600"/>
      <c r="B97" s="815"/>
      <c r="C97" s="583"/>
      <c r="D97" s="584"/>
      <c r="E97" s="584"/>
      <c r="F97" s="585"/>
      <c r="G97" s="767"/>
      <c r="H97" s="944"/>
      <c r="I97" s="947"/>
    </row>
    <row r="98" spans="1:9" x14ac:dyDescent="0.15">
      <c r="A98" s="600"/>
      <c r="B98" s="815"/>
      <c r="C98" s="525"/>
      <c r="D98" s="526"/>
      <c r="E98" s="526"/>
      <c r="F98" s="527"/>
      <c r="G98" s="595"/>
      <c r="H98" s="945"/>
      <c r="I98" s="948"/>
    </row>
    <row r="99" spans="1:9" ht="14.25" customHeight="1" x14ac:dyDescent="0.15">
      <c r="A99" s="600"/>
      <c r="B99" s="815"/>
      <c r="C99" s="539" t="s">
        <v>869</v>
      </c>
      <c r="D99" s="539"/>
      <c r="E99" s="539"/>
      <c r="F99" s="540"/>
      <c r="G99" s="356" t="s">
        <v>23</v>
      </c>
      <c r="H99" s="588"/>
      <c r="I99" s="931"/>
    </row>
    <row r="100" spans="1:9" ht="14.25" customHeight="1" x14ac:dyDescent="0.15">
      <c r="A100" s="600"/>
      <c r="B100" s="815"/>
      <c r="C100" s="542"/>
      <c r="D100" s="542"/>
      <c r="E100" s="542"/>
      <c r="F100" s="543"/>
      <c r="G100" s="586" t="s">
        <v>870</v>
      </c>
      <c r="H100" s="589"/>
      <c r="I100" s="932"/>
    </row>
    <row r="101" spans="1:9" x14ac:dyDescent="0.15">
      <c r="A101" s="600"/>
      <c r="B101" s="815"/>
      <c r="C101" s="542"/>
      <c r="D101" s="542"/>
      <c r="E101" s="542"/>
      <c r="F101" s="543"/>
      <c r="G101" s="587"/>
      <c r="H101" s="589"/>
      <c r="I101" s="932"/>
    </row>
    <row r="102" spans="1:9" ht="15" x14ac:dyDescent="0.15">
      <c r="A102" s="600"/>
      <c r="B102" s="815"/>
      <c r="C102" s="545"/>
      <c r="D102" s="545"/>
      <c r="E102" s="545"/>
      <c r="F102" s="546"/>
      <c r="G102" s="356" t="s">
        <v>26</v>
      </c>
      <c r="H102" s="590"/>
      <c r="I102" s="933"/>
    </row>
    <row r="103" spans="1:9" ht="27.5" customHeight="1" x14ac:dyDescent="0.15">
      <c r="A103" s="600"/>
      <c r="B103" s="815"/>
      <c r="C103" s="540" t="s">
        <v>871</v>
      </c>
      <c r="D103" s="894" t="s">
        <v>872</v>
      </c>
      <c r="E103" s="895"/>
      <c r="F103" s="895"/>
      <c r="G103" s="356" t="s">
        <v>29</v>
      </c>
      <c r="H103" s="352"/>
      <c r="I103" s="384"/>
    </row>
    <row r="104" spans="1:9" ht="14.25" customHeight="1" x14ac:dyDescent="0.15">
      <c r="A104" s="600"/>
      <c r="B104" s="815"/>
      <c r="C104" s="543"/>
      <c r="D104" s="894" t="s">
        <v>873</v>
      </c>
      <c r="E104" s="895"/>
      <c r="F104" s="895"/>
      <c r="G104" s="356" t="s">
        <v>29</v>
      </c>
      <c r="H104" s="352"/>
      <c r="I104" s="384"/>
    </row>
    <row r="105" spans="1:9" ht="14.25" customHeight="1" x14ac:dyDescent="0.15">
      <c r="A105" s="600"/>
      <c r="B105" s="815"/>
      <c r="C105" s="543"/>
      <c r="D105" s="733" t="s">
        <v>874</v>
      </c>
      <c r="E105" s="734"/>
      <c r="F105" s="735"/>
      <c r="G105" s="594" t="s">
        <v>29</v>
      </c>
      <c r="H105" s="588"/>
      <c r="I105" s="931"/>
    </row>
    <row r="106" spans="1:9" x14ac:dyDescent="0.15">
      <c r="A106" s="600"/>
      <c r="B106" s="815"/>
      <c r="C106" s="543"/>
      <c r="D106" s="739"/>
      <c r="E106" s="740"/>
      <c r="F106" s="741"/>
      <c r="G106" s="595"/>
      <c r="H106" s="590"/>
      <c r="I106" s="933"/>
    </row>
    <row r="107" spans="1:9" x14ac:dyDescent="0.15">
      <c r="A107" s="600"/>
      <c r="B107" s="815"/>
      <c r="C107" s="543"/>
      <c r="D107" s="733" t="s">
        <v>875</v>
      </c>
      <c r="E107" s="734"/>
      <c r="F107" s="735"/>
      <c r="G107" s="594" t="s">
        <v>33</v>
      </c>
      <c r="H107" s="588"/>
      <c r="I107" s="931"/>
    </row>
    <row r="108" spans="1:9" x14ac:dyDescent="0.15">
      <c r="A108" s="601"/>
      <c r="B108" s="840"/>
      <c r="C108" s="546"/>
      <c r="D108" s="739"/>
      <c r="E108" s="740"/>
      <c r="F108" s="741"/>
      <c r="G108" s="595"/>
      <c r="H108" s="590"/>
      <c r="I108" s="933"/>
    </row>
    <row r="109" spans="1:9" ht="15" x14ac:dyDescent="0.15">
      <c r="A109" s="158"/>
      <c r="B109" s="295"/>
      <c r="C109" s="532" t="s">
        <v>876</v>
      </c>
      <c r="D109" s="533"/>
      <c r="E109" s="533"/>
      <c r="F109" s="534"/>
      <c r="G109" s="295" t="s">
        <v>196</v>
      </c>
      <c r="H109" s="87">
        <f>SUM(H99:H108)/2</f>
        <v>0</v>
      </c>
      <c r="I109" s="159"/>
    </row>
    <row r="110" spans="1:9" x14ac:dyDescent="0.15">
      <c r="A110" s="919" t="s">
        <v>877</v>
      </c>
      <c r="B110" s="809" t="s">
        <v>878</v>
      </c>
      <c r="C110" s="742" t="s">
        <v>879</v>
      </c>
      <c r="D110" s="743"/>
      <c r="E110" s="743"/>
      <c r="F110" s="744"/>
      <c r="G110" s="594"/>
      <c r="H110" s="955"/>
      <c r="I110" s="946"/>
    </row>
    <row r="111" spans="1:9" x14ac:dyDescent="0.15">
      <c r="A111" s="919"/>
      <c r="B111" s="810"/>
      <c r="C111" s="745"/>
      <c r="D111" s="746"/>
      <c r="E111" s="746"/>
      <c r="F111" s="747"/>
      <c r="G111" s="767"/>
      <c r="H111" s="956"/>
      <c r="I111" s="947"/>
    </row>
    <row r="112" spans="1:9" x14ac:dyDescent="0.15">
      <c r="A112" s="919"/>
      <c r="B112" s="810"/>
      <c r="C112" s="748"/>
      <c r="D112" s="749"/>
      <c r="E112" s="749"/>
      <c r="F112" s="750"/>
      <c r="G112" s="595"/>
      <c r="H112" s="957"/>
      <c r="I112" s="948"/>
    </row>
    <row r="113" spans="1:9" ht="15" x14ac:dyDescent="0.15">
      <c r="A113" s="919"/>
      <c r="B113" s="810"/>
      <c r="C113" s="539" t="s">
        <v>880</v>
      </c>
      <c r="D113" s="539"/>
      <c r="E113" s="539"/>
      <c r="F113" s="539"/>
      <c r="G113" s="356" t="s">
        <v>23</v>
      </c>
      <c r="H113" s="588"/>
      <c r="I113" s="931"/>
    </row>
    <row r="114" spans="1:9" ht="15" x14ac:dyDescent="0.15">
      <c r="A114" s="919"/>
      <c r="B114" s="810"/>
      <c r="C114" s="542"/>
      <c r="D114" s="542"/>
      <c r="E114" s="542"/>
      <c r="F114" s="542"/>
      <c r="G114" s="356" t="s">
        <v>67</v>
      </c>
      <c r="H114" s="589"/>
      <c r="I114" s="932"/>
    </row>
    <row r="115" spans="1:9" ht="15" x14ac:dyDescent="0.15">
      <c r="A115" s="919"/>
      <c r="B115" s="810"/>
      <c r="C115" s="545"/>
      <c r="D115" s="545"/>
      <c r="E115" s="545"/>
      <c r="F115" s="545"/>
      <c r="G115" s="356" t="s">
        <v>26</v>
      </c>
      <c r="H115" s="590"/>
      <c r="I115" s="933"/>
    </row>
    <row r="116" spans="1:9" ht="15" x14ac:dyDescent="0.15">
      <c r="A116" s="919"/>
      <c r="B116" s="810"/>
      <c r="C116" s="539" t="s">
        <v>881</v>
      </c>
      <c r="D116" s="539"/>
      <c r="E116" s="539"/>
      <c r="F116" s="540"/>
      <c r="G116" s="356" t="s">
        <v>882</v>
      </c>
      <c r="H116" s="588"/>
      <c r="I116" s="931"/>
    </row>
    <row r="117" spans="1:9" x14ac:dyDescent="0.15">
      <c r="A117" s="919"/>
      <c r="B117" s="810"/>
      <c r="C117" s="542"/>
      <c r="D117" s="542"/>
      <c r="E117" s="542"/>
      <c r="F117" s="543"/>
      <c r="G117" s="586" t="s">
        <v>883</v>
      </c>
      <c r="H117" s="589"/>
      <c r="I117" s="932"/>
    </row>
    <row r="118" spans="1:9" x14ac:dyDescent="0.15">
      <c r="A118" s="919"/>
      <c r="B118" s="810"/>
      <c r="C118" s="542"/>
      <c r="D118" s="542"/>
      <c r="E118" s="542"/>
      <c r="F118" s="543"/>
      <c r="G118" s="587"/>
      <c r="H118" s="589"/>
      <c r="I118" s="932"/>
    </row>
    <row r="119" spans="1:9" x14ac:dyDescent="0.15">
      <c r="A119" s="919"/>
      <c r="B119" s="810"/>
      <c r="C119" s="542"/>
      <c r="D119" s="542"/>
      <c r="E119" s="542"/>
      <c r="F119" s="543"/>
      <c r="G119" s="586" t="s">
        <v>884</v>
      </c>
      <c r="H119" s="589"/>
      <c r="I119" s="932"/>
    </row>
    <row r="120" spans="1:9" x14ac:dyDescent="0.15">
      <c r="A120" s="919"/>
      <c r="B120" s="810"/>
      <c r="C120" s="542"/>
      <c r="D120" s="542"/>
      <c r="E120" s="542"/>
      <c r="F120" s="543"/>
      <c r="G120" s="587"/>
      <c r="H120" s="589"/>
      <c r="I120" s="932"/>
    </row>
    <row r="121" spans="1:9" ht="15" x14ac:dyDescent="0.15">
      <c r="A121" s="919"/>
      <c r="B121" s="810"/>
      <c r="C121" s="545"/>
      <c r="D121" s="545"/>
      <c r="E121" s="545"/>
      <c r="F121" s="546"/>
      <c r="G121" s="356" t="s">
        <v>26</v>
      </c>
      <c r="H121" s="590"/>
      <c r="I121" s="933"/>
    </row>
    <row r="122" spans="1:9" ht="15" x14ac:dyDescent="0.15">
      <c r="A122" s="919"/>
      <c r="B122" s="810"/>
      <c r="C122" s="538" t="s">
        <v>885</v>
      </c>
      <c r="D122" s="539"/>
      <c r="E122" s="540"/>
      <c r="F122" s="356" t="s">
        <v>886</v>
      </c>
      <c r="G122" s="356" t="s">
        <v>29</v>
      </c>
      <c r="H122" s="352"/>
      <c r="I122" s="384"/>
    </row>
    <row r="123" spans="1:9" ht="15" x14ac:dyDescent="0.15">
      <c r="A123" s="919"/>
      <c r="B123" s="810"/>
      <c r="C123" s="541"/>
      <c r="D123" s="542"/>
      <c r="E123" s="543"/>
      <c r="F123" s="356" t="s">
        <v>887</v>
      </c>
      <c r="G123" s="356" t="s">
        <v>29</v>
      </c>
      <c r="H123" s="352"/>
      <c r="I123" s="384"/>
    </row>
    <row r="124" spans="1:9" ht="15" x14ac:dyDescent="0.15">
      <c r="A124" s="919"/>
      <c r="B124" s="810"/>
      <c r="C124" s="541"/>
      <c r="D124" s="542"/>
      <c r="E124" s="543"/>
      <c r="F124" s="356" t="s">
        <v>888</v>
      </c>
      <c r="G124" s="356" t="s">
        <v>29</v>
      </c>
      <c r="H124" s="352"/>
      <c r="I124" s="384"/>
    </row>
    <row r="125" spans="1:9" ht="15" x14ac:dyDescent="0.15">
      <c r="A125" s="919"/>
      <c r="B125" s="811"/>
      <c r="C125" s="544"/>
      <c r="D125" s="545"/>
      <c r="E125" s="546"/>
      <c r="F125" s="356" t="s">
        <v>889</v>
      </c>
      <c r="G125" s="356" t="s">
        <v>33</v>
      </c>
      <c r="H125" s="352"/>
      <c r="I125" s="384"/>
    </row>
    <row r="126" spans="1:9" ht="15" x14ac:dyDescent="0.15">
      <c r="A126" s="158"/>
      <c r="B126" s="295"/>
      <c r="C126" s="532" t="s">
        <v>117</v>
      </c>
      <c r="D126" s="533"/>
      <c r="E126" s="533"/>
      <c r="F126" s="534"/>
      <c r="G126" s="295" t="s">
        <v>38</v>
      </c>
      <c r="H126" s="87">
        <f>SUM(H113:H125)/3</f>
        <v>0</v>
      </c>
      <c r="I126" s="159"/>
    </row>
    <row r="127" spans="1:9" x14ac:dyDescent="0.15">
      <c r="A127" s="919" t="s">
        <v>890</v>
      </c>
      <c r="B127" s="809" t="s">
        <v>891</v>
      </c>
      <c r="C127" s="742" t="s">
        <v>892</v>
      </c>
      <c r="D127" s="743"/>
      <c r="E127" s="743"/>
      <c r="F127" s="744"/>
      <c r="G127" s="809"/>
      <c r="H127" s="949"/>
      <c r="I127" s="952"/>
    </row>
    <row r="128" spans="1:9" x14ac:dyDescent="0.15">
      <c r="A128" s="919"/>
      <c r="B128" s="810"/>
      <c r="C128" s="745"/>
      <c r="D128" s="746"/>
      <c r="E128" s="746"/>
      <c r="F128" s="747"/>
      <c r="G128" s="810"/>
      <c r="H128" s="950"/>
      <c r="I128" s="953"/>
    </row>
    <row r="129" spans="1:9" x14ac:dyDescent="0.15">
      <c r="A129" s="919"/>
      <c r="B129" s="810"/>
      <c r="C129" s="748"/>
      <c r="D129" s="749"/>
      <c r="E129" s="749"/>
      <c r="F129" s="750"/>
      <c r="G129" s="811"/>
      <c r="H129" s="951"/>
      <c r="I129" s="954"/>
    </row>
    <row r="130" spans="1:9" ht="15" x14ac:dyDescent="0.15">
      <c r="A130" s="919"/>
      <c r="B130" s="810"/>
      <c r="C130" s="538" t="s">
        <v>120</v>
      </c>
      <c r="D130" s="539"/>
      <c r="E130" s="540"/>
      <c r="F130" s="356" t="s">
        <v>127</v>
      </c>
      <c r="G130" s="356" t="s">
        <v>23</v>
      </c>
      <c r="H130" s="588"/>
      <c r="I130" s="931"/>
    </row>
    <row r="131" spans="1:9" ht="15" x14ac:dyDescent="0.15">
      <c r="A131" s="919"/>
      <c r="B131" s="810"/>
      <c r="C131" s="541"/>
      <c r="D131" s="542"/>
      <c r="E131" s="543"/>
      <c r="F131" s="356" t="s">
        <v>122</v>
      </c>
      <c r="G131" s="356" t="s">
        <v>79</v>
      </c>
      <c r="H131" s="589"/>
      <c r="I131" s="932"/>
    </row>
    <row r="132" spans="1:9" ht="15" x14ac:dyDescent="0.15">
      <c r="A132" s="919"/>
      <c r="B132" s="810"/>
      <c r="C132" s="541"/>
      <c r="D132" s="542"/>
      <c r="E132" s="543"/>
      <c r="F132" s="356" t="s">
        <v>123</v>
      </c>
      <c r="G132" s="356" t="s">
        <v>48</v>
      </c>
      <c r="H132" s="589"/>
      <c r="I132" s="932"/>
    </row>
    <row r="133" spans="1:9" ht="15" x14ac:dyDescent="0.15">
      <c r="A133" s="919"/>
      <c r="B133" s="810"/>
      <c r="C133" s="541"/>
      <c r="D133" s="542"/>
      <c r="E133" s="543"/>
      <c r="F133" s="356" t="s">
        <v>124</v>
      </c>
      <c r="G133" s="356" t="s">
        <v>29</v>
      </c>
      <c r="H133" s="589"/>
      <c r="I133" s="932"/>
    </row>
    <row r="134" spans="1:9" ht="15" x14ac:dyDescent="0.15">
      <c r="A134" s="919"/>
      <c r="B134" s="810"/>
      <c r="C134" s="544"/>
      <c r="D134" s="545"/>
      <c r="E134" s="546"/>
      <c r="F134" s="356" t="s">
        <v>125</v>
      </c>
      <c r="G134" s="356" t="s">
        <v>51</v>
      </c>
      <c r="H134" s="590"/>
      <c r="I134" s="933"/>
    </row>
    <row r="135" spans="1:9" ht="15" customHeight="1" x14ac:dyDescent="0.15">
      <c r="A135" s="919"/>
      <c r="B135" s="810"/>
      <c r="C135" s="538" t="s">
        <v>126</v>
      </c>
      <c r="D135" s="539"/>
      <c r="E135" s="540"/>
      <c r="F135" s="356" t="s">
        <v>127</v>
      </c>
      <c r="G135" s="356" t="s">
        <v>23</v>
      </c>
      <c r="H135" s="588"/>
      <c r="I135" s="931"/>
    </row>
    <row r="136" spans="1:9" ht="15" x14ac:dyDescent="0.15">
      <c r="A136" s="919"/>
      <c r="B136" s="810"/>
      <c r="C136" s="541"/>
      <c r="D136" s="542"/>
      <c r="E136" s="543"/>
      <c r="F136" s="356" t="s">
        <v>122</v>
      </c>
      <c r="G136" s="356" t="s">
        <v>79</v>
      </c>
      <c r="H136" s="589"/>
      <c r="I136" s="932"/>
    </row>
    <row r="137" spans="1:9" ht="15" x14ac:dyDescent="0.15">
      <c r="A137" s="919"/>
      <c r="B137" s="810"/>
      <c r="C137" s="541"/>
      <c r="D137" s="542"/>
      <c r="E137" s="543"/>
      <c r="F137" s="356" t="s">
        <v>123</v>
      </c>
      <c r="G137" s="356" t="s">
        <v>48</v>
      </c>
      <c r="H137" s="589"/>
      <c r="I137" s="932"/>
    </row>
    <row r="138" spans="1:9" ht="15" x14ac:dyDescent="0.15">
      <c r="A138" s="919"/>
      <c r="B138" s="810"/>
      <c r="C138" s="541"/>
      <c r="D138" s="542"/>
      <c r="E138" s="543"/>
      <c r="F138" s="356" t="s">
        <v>124</v>
      </c>
      <c r="G138" s="356" t="s">
        <v>29</v>
      </c>
      <c r="H138" s="589"/>
      <c r="I138" s="932"/>
    </row>
    <row r="139" spans="1:9" ht="15" x14ac:dyDescent="0.15">
      <c r="A139" s="919"/>
      <c r="B139" s="810"/>
      <c r="C139" s="544"/>
      <c r="D139" s="545"/>
      <c r="E139" s="546"/>
      <c r="F139" s="356" t="s">
        <v>125</v>
      </c>
      <c r="G139" s="356" t="s">
        <v>51</v>
      </c>
      <c r="H139" s="590"/>
      <c r="I139" s="933"/>
    </row>
    <row r="140" spans="1:9" ht="15" customHeight="1" x14ac:dyDescent="0.15">
      <c r="A140" s="919"/>
      <c r="B140" s="810"/>
      <c r="C140" s="538" t="s">
        <v>893</v>
      </c>
      <c r="D140" s="539"/>
      <c r="E140" s="539"/>
      <c r="F140" s="540"/>
      <c r="G140" s="356" t="s">
        <v>23</v>
      </c>
      <c r="H140" s="588"/>
      <c r="I140" s="931"/>
    </row>
    <row r="141" spans="1:9" ht="15" x14ac:dyDescent="0.15">
      <c r="A141" s="919"/>
      <c r="B141" s="810"/>
      <c r="C141" s="541"/>
      <c r="D141" s="542"/>
      <c r="E141" s="542"/>
      <c r="F141" s="543"/>
      <c r="G141" s="356" t="s">
        <v>894</v>
      </c>
      <c r="H141" s="589"/>
      <c r="I141" s="932"/>
    </row>
    <row r="142" spans="1:9" ht="15" customHeight="1" x14ac:dyDescent="0.15">
      <c r="A142" s="919"/>
      <c r="B142" s="810"/>
      <c r="C142" s="541"/>
      <c r="D142" s="542"/>
      <c r="E142" s="542"/>
      <c r="F142" s="543"/>
      <c r="G142" s="586" t="s">
        <v>895</v>
      </c>
      <c r="H142" s="589"/>
      <c r="I142" s="932"/>
    </row>
    <row r="143" spans="1:9" x14ac:dyDescent="0.15">
      <c r="A143" s="919"/>
      <c r="B143" s="810"/>
      <c r="C143" s="541"/>
      <c r="D143" s="542"/>
      <c r="E143" s="542"/>
      <c r="F143" s="543"/>
      <c r="G143" s="587"/>
      <c r="H143" s="589"/>
      <c r="I143" s="932"/>
    </row>
    <row r="144" spans="1:9" ht="15" x14ac:dyDescent="0.15">
      <c r="A144" s="919"/>
      <c r="B144" s="810"/>
      <c r="C144" s="544"/>
      <c r="D144" s="545"/>
      <c r="E144" s="545"/>
      <c r="F144" s="546"/>
      <c r="G144" s="356" t="s">
        <v>26</v>
      </c>
      <c r="H144" s="590"/>
      <c r="I144" s="933"/>
    </row>
    <row r="145" spans="1:9" ht="15" customHeight="1" x14ac:dyDescent="0.15">
      <c r="A145" s="919"/>
      <c r="B145" s="810"/>
      <c r="C145" s="538" t="s">
        <v>896</v>
      </c>
      <c r="D145" s="539"/>
      <c r="E145" s="539"/>
      <c r="F145" s="540"/>
      <c r="G145" s="356" t="s">
        <v>23</v>
      </c>
      <c r="H145" s="588"/>
      <c r="I145" s="931"/>
    </row>
    <row r="146" spans="1:9" ht="15" x14ac:dyDescent="0.15">
      <c r="A146" s="919"/>
      <c r="B146" s="810"/>
      <c r="C146" s="541"/>
      <c r="D146" s="542"/>
      <c r="E146" s="542"/>
      <c r="F146" s="543"/>
      <c r="G146" s="356" t="s">
        <v>894</v>
      </c>
      <c r="H146" s="589"/>
      <c r="I146" s="932"/>
    </row>
    <row r="147" spans="1:9" ht="15" customHeight="1" x14ac:dyDescent="0.15">
      <c r="A147" s="919"/>
      <c r="B147" s="810"/>
      <c r="C147" s="541"/>
      <c r="D147" s="542"/>
      <c r="E147" s="542"/>
      <c r="F147" s="543"/>
      <c r="G147" s="586" t="s">
        <v>895</v>
      </c>
      <c r="H147" s="589"/>
      <c r="I147" s="932"/>
    </row>
    <row r="148" spans="1:9" x14ac:dyDescent="0.15">
      <c r="A148" s="919"/>
      <c r="B148" s="810"/>
      <c r="C148" s="541"/>
      <c r="D148" s="542"/>
      <c r="E148" s="542"/>
      <c r="F148" s="543"/>
      <c r="G148" s="587"/>
      <c r="H148" s="589"/>
      <c r="I148" s="932"/>
    </row>
    <row r="149" spans="1:9" ht="15" x14ac:dyDescent="0.15">
      <c r="A149" s="919"/>
      <c r="B149" s="811"/>
      <c r="C149" s="544"/>
      <c r="D149" s="545"/>
      <c r="E149" s="545"/>
      <c r="F149" s="546"/>
      <c r="G149" s="356" t="s">
        <v>26</v>
      </c>
      <c r="H149" s="590"/>
      <c r="I149" s="933"/>
    </row>
    <row r="150" spans="1:9" ht="15" customHeight="1" x14ac:dyDescent="0.15">
      <c r="A150" s="158"/>
      <c r="B150" s="295"/>
      <c r="C150" s="532" t="s">
        <v>132</v>
      </c>
      <c r="D150" s="533"/>
      <c r="E150" s="533"/>
      <c r="F150" s="534"/>
      <c r="G150" s="295" t="s">
        <v>72</v>
      </c>
      <c r="H150" s="87">
        <f>SUM(H130:H149)/4</f>
        <v>0</v>
      </c>
      <c r="I150" s="159"/>
    </row>
    <row r="151" spans="1:9" x14ac:dyDescent="0.15">
      <c r="A151" s="599" t="s">
        <v>897</v>
      </c>
      <c r="B151" s="816" t="s">
        <v>898</v>
      </c>
      <c r="C151" s="742" t="s">
        <v>899</v>
      </c>
      <c r="D151" s="743"/>
      <c r="E151" s="743"/>
      <c r="F151" s="744"/>
      <c r="G151" s="594"/>
      <c r="H151" s="943"/>
      <c r="I151" s="946"/>
    </row>
    <row r="152" spans="1:9" x14ac:dyDescent="0.15">
      <c r="A152" s="600"/>
      <c r="B152" s="815"/>
      <c r="C152" s="745"/>
      <c r="D152" s="746"/>
      <c r="E152" s="746"/>
      <c r="F152" s="747"/>
      <c r="G152" s="767"/>
      <c r="H152" s="944"/>
      <c r="I152" s="947"/>
    </row>
    <row r="153" spans="1:9" x14ac:dyDescent="0.15">
      <c r="A153" s="600"/>
      <c r="B153" s="815"/>
      <c r="C153" s="748"/>
      <c r="D153" s="749"/>
      <c r="E153" s="749"/>
      <c r="F153" s="750"/>
      <c r="G153" s="595"/>
      <c r="H153" s="945"/>
      <c r="I153" s="948"/>
    </row>
    <row r="154" spans="1:9" x14ac:dyDescent="0.15">
      <c r="A154" s="600"/>
      <c r="B154" s="815"/>
      <c r="C154" s="939" t="s">
        <v>900</v>
      </c>
      <c r="D154" s="940"/>
      <c r="E154" s="940"/>
      <c r="F154" s="941"/>
      <c r="G154" s="356"/>
      <c r="H154" s="89"/>
      <c r="I154" s="157"/>
    </row>
    <row r="155" spans="1:9" ht="15" x14ac:dyDescent="0.15">
      <c r="A155" s="600"/>
      <c r="B155" s="815"/>
      <c r="C155" s="539" t="s">
        <v>901</v>
      </c>
      <c r="D155" s="539"/>
      <c r="E155" s="539"/>
      <c r="F155" s="540"/>
      <c r="G155" s="356" t="s">
        <v>23</v>
      </c>
      <c r="H155" s="550"/>
      <c r="I155" s="931"/>
    </row>
    <row r="156" spans="1:9" ht="15" x14ac:dyDescent="0.15">
      <c r="A156" s="600"/>
      <c r="B156" s="815"/>
      <c r="C156" s="542"/>
      <c r="D156" s="542"/>
      <c r="E156" s="542"/>
      <c r="F156" s="543"/>
      <c r="G156" s="356" t="s">
        <v>137</v>
      </c>
      <c r="H156" s="550"/>
      <c r="I156" s="932"/>
    </row>
    <row r="157" spans="1:9" ht="15" x14ac:dyDescent="0.15">
      <c r="A157" s="600"/>
      <c r="B157" s="815"/>
      <c r="C157" s="545"/>
      <c r="D157" s="545"/>
      <c r="E157" s="545"/>
      <c r="F157" s="546"/>
      <c r="G157" s="356" t="s">
        <v>26</v>
      </c>
      <c r="H157" s="550"/>
      <c r="I157" s="933"/>
    </row>
    <row r="158" spans="1:9" ht="15" x14ac:dyDescent="0.15">
      <c r="A158" s="600"/>
      <c r="B158" s="815"/>
      <c r="C158" s="539" t="s">
        <v>2036</v>
      </c>
      <c r="D158" s="539"/>
      <c r="E158" s="539"/>
      <c r="F158" s="540"/>
      <c r="G158" s="356" t="s">
        <v>902</v>
      </c>
      <c r="H158" s="588"/>
      <c r="I158" s="931"/>
    </row>
    <row r="159" spans="1:9" ht="15" x14ac:dyDescent="0.15">
      <c r="A159" s="600"/>
      <c r="B159" s="815"/>
      <c r="C159" s="542"/>
      <c r="D159" s="542"/>
      <c r="E159" s="542"/>
      <c r="F159" s="543"/>
      <c r="G159" s="356" t="s">
        <v>903</v>
      </c>
      <c r="H159" s="589"/>
      <c r="I159" s="932"/>
    </row>
    <row r="160" spans="1:9" ht="15" x14ac:dyDescent="0.15">
      <c r="A160" s="600"/>
      <c r="B160" s="815"/>
      <c r="C160" s="545"/>
      <c r="D160" s="545"/>
      <c r="E160" s="545"/>
      <c r="F160" s="546"/>
      <c r="G160" s="356" t="s">
        <v>26</v>
      </c>
      <c r="H160" s="590"/>
      <c r="I160" s="933"/>
    </row>
    <row r="161" spans="1:9" ht="15" x14ac:dyDescent="0.15">
      <c r="A161" s="600"/>
      <c r="B161" s="815"/>
      <c r="C161" s="908" t="s">
        <v>904</v>
      </c>
      <c r="D161" s="733" t="s">
        <v>905</v>
      </c>
      <c r="E161" s="734"/>
      <c r="F161" s="735"/>
      <c r="G161" s="356" t="s">
        <v>48</v>
      </c>
      <c r="H161" s="910"/>
      <c r="I161" s="931"/>
    </row>
    <row r="162" spans="1:9" ht="15" x14ac:dyDescent="0.15">
      <c r="A162" s="600"/>
      <c r="B162" s="815"/>
      <c r="C162" s="908"/>
      <c r="D162" s="736"/>
      <c r="E162" s="737"/>
      <c r="F162" s="738"/>
      <c r="G162" s="356" t="s">
        <v>137</v>
      </c>
      <c r="H162" s="942"/>
      <c r="I162" s="932"/>
    </row>
    <row r="163" spans="1:9" ht="15" x14ac:dyDescent="0.15">
      <c r="A163" s="600"/>
      <c r="B163" s="815"/>
      <c r="C163" s="908"/>
      <c r="D163" s="739"/>
      <c r="E163" s="740"/>
      <c r="F163" s="741"/>
      <c r="G163" s="356" t="s">
        <v>26</v>
      </c>
      <c r="H163" s="911"/>
      <c r="I163" s="933"/>
    </row>
    <row r="164" spans="1:9" ht="15" x14ac:dyDescent="0.15">
      <c r="A164" s="600"/>
      <c r="B164" s="815"/>
      <c r="C164" s="908"/>
      <c r="D164" s="733" t="s">
        <v>906</v>
      </c>
      <c r="E164" s="734"/>
      <c r="F164" s="735"/>
      <c r="G164" s="356" t="s">
        <v>48</v>
      </c>
      <c r="H164" s="910"/>
      <c r="I164" s="931"/>
    </row>
    <row r="165" spans="1:9" ht="15" x14ac:dyDescent="0.15">
      <c r="A165" s="600"/>
      <c r="B165" s="815"/>
      <c r="C165" s="908"/>
      <c r="D165" s="736"/>
      <c r="E165" s="737"/>
      <c r="F165" s="738"/>
      <c r="G165" s="356" t="s">
        <v>137</v>
      </c>
      <c r="H165" s="942"/>
      <c r="I165" s="932"/>
    </row>
    <row r="166" spans="1:9" ht="15" x14ac:dyDescent="0.15">
      <c r="A166" s="601"/>
      <c r="B166" s="840"/>
      <c r="C166" s="908"/>
      <c r="D166" s="739"/>
      <c r="E166" s="740"/>
      <c r="F166" s="741"/>
      <c r="G166" s="356" t="s">
        <v>26</v>
      </c>
      <c r="H166" s="911"/>
      <c r="I166" s="933"/>
    </row>
    <row r="167" spans="1:9" ht="15" x14ac:dyDescent="0.15">
      <c r="A167" s="161"/>
      <c r="B167" s="295"/>
      <c r="C167" s="533" t="s">
        <v>140</v>
      </c>
      <c r="D167" s="533"/>
      <c r="E167" s="533"/>
      <c r="F167" s="534"/>
      <c r="G167" s="295" t="s">
        <v>38</v>
      </c>
      <c r="H167" s="87">
        <f>SUM(H155:H166)/3</f>
        <v>0</v>
      </c>
      <c r="I167" s="159"/>
    </row>
    <row r="168" spans="1:9" ht="18" customHeight="1" x14ac:dyDescent="0.15">
      <c r="A168" s="599" t="s">
        <v>907</v>
      </c>
      <c r="B168" s="816" t="s">
        <v>908</v>
      </c>
      <c r="C168" s="522" t="s">
        <v>909</v>
      </c>
      <c r="D168" s="523"/>
      <c r="E168" s="523"/>
      <c r="F168" s="524"/>
      <c r="G168" s="809"/>
      <c r="H168" s="809"/>
      <c r="I168" s="936"/>
    </row>
    <row r="169" spans="1:9" ht="18" customHeight="1" x14ac:dyDescent="0.15">
      <c r="A169" s="600"/>
      <c r="B169" s="815"/>
      <c r="C169" s="583"/>
      <c r="D169" s="584"/>
      <c r="E169" s="584"/>
      <c r="F169" s="585"/>
      <c r="G169" s="810"/>
      <c r="H169" s="810"/>
      <c r="I169" s="937"/>
    </row>
    <row r="170" spans="1:9" ht="18" customHeight="1" x14ac:dyDescent="0.15">
      <c r="A170" s="600"/>
      <c r="B170" s="815"/>
      <c r="C170" s="525"/>
      <c r="D170" s="526"/>
      <c r="E170" s="526"/>
      <c r="F170" s="527"/>
      <c r="G170" s="810"/>
      <c r="H170" s="810"/>
      <c r="I170" s="937"/>
    </row>
    <row r="171" spans="1:9" ht="18" customHeight="1" x14ac:dyDescent="0.15">
      <c r="A171" s="600"/>
      <c r="B171" s="815"/>
      <c r="C171" s="939" t="s">
        <v>910</v>
      </c>
      <c r="D171" s="940"/>
      <c r="E171" s="940"/>
      <c r="F171" s="941"/>
      <c r="G171" s="811"/>
      <c r="H171" s="811"/>
      <c r="I171" s="938"/>
    </row>
    <row r="172" spans="1:9" ht="18" customHeight="1" x14ac:dyDescent="0.15">
      <c r="A172" s="600"/>
      <c r="B172" s="815"/>
      <c r="C172" s="539" t="s">
        <v>911</v>
      </c>
      <c r="D172" s="539"/>
      <c r="E172" s="539"/>
      <c r="F172" s="540"/>
      <c r="G172" s="356" t="s">
        <v>912</v>
      </c>
      <c r="H172" s="588"/>
      <c r="I172" s="931"/>
    </row>
    <row r="173" spans="1:9" ht="18" customHeight="1" x14ac:dyDescent="0.15">
      <c r="A173" s="600"/>
      <c r="B173" s="815"/>
      <c r="C173" s="542"/>
      <c r="D173" s="542"/>
      <c r="E173" s="542"/>
      <c r="F173" s="543"/>
      <c r="G173" s="586" t="s">
        <v>913</v>
      </c>
      <c r="H173" s="589"/>
      <c r="I173" s="932"/>
    </row>
    <row r="174" spans="1:9" ht="18" customHeight="1" x14ac:dyDescent="0.15">
      <c r="A174" s="600"/>
      <c r="B174" s="815"/>
      <c r="C174" s="542"/>
      <c r="D174" s="542"/>
      <c r="E174" s="542"/>
      <c r="F174" s="543"/>
      <c r="G174" s="587"/>
      <c r="H174" s="589"/>
      <c r="I174" s="932"/>
    </row>
    <row r="175" spans="1:9" ht="18" customHeight="1" x14ac:dyDescent="0.15">
      <c r="A175" s="600"/>
      <c r="B175" s="815"/>
      <c r="C175" s="542"/>
      <c r="D175" s="542"/>
      <c r="E175" s="542"/>
      <c r="F175" s="543"/>
      <c r="G175" s="586" t="s">
        <v>914</v>
      </c>
      <c r="H175" s="589"/>
      <c r="I175" s="932"/>
    </row>
    <row r="176" spans="1:9" ht="18" customHeight="1" x14ac:dyDescent="0.15">
      <c r="A176" s="600"/>
      <c r="B176" s="815"/>
      <c r="C176" s="542"/>
      <c r="D176" s="542"/>
      <c r="E176" s="542"/>
      <c r="F176" s="543"/>
      <c r="G176" s="587"/>
      <c r="H176" s="589"/>
      <c r="I176" s="932"/>
    </row>
    <row r="177" spans="1:9" ht="18" customHeight="1" x14ac:dyDescent="0.15">
      <c r="A177" s="600"/>
      <c r="B177" s="815"/>
      <c r="C177" s="545"/>
      <c r="D177" s="545"/>
      <c r="E177" s="545"/>
      <c r="F177" s="546"/>
      <c r="G177" s="356" t="s">
        <v>26</v>
      </c>
      <c r="H177" s="590"/>
      <c r="I177" s="933"/>
    </row>
    <row r="178" spans="1:9" ht="18" customHeight="1" x14ac:dyDescent="0.15">
      <c r="A178" s="600"/>
      <c r="B178" s="815"/>
      <c r="C178" s="539" t="s">
        <v>2037</v>
      </c>
      <c r="D178" s="539"/>
      <c r="E178" s="539"/>
      <c r="F178" s="540"/>
      <c r="G178" s="356" t="s">
        <v>915</v>
      </c>
      <c r="H178" s="588"/>
      <c r="I178" s="923"/>
    </row>
    <row r="179" spans="1:9" ht="18" customHeight="1" x14ac:dyDescent="0.15">
      <c r="A179" s="600"/>
      <c r="B179" s="815"/>
      <c r="C179" s="542"/>
      <c r="D179" s="542"/>
      <c r="E179" s="542"/>
      <c r="F179" s="543"/>
      <c r="G179" s="586" t="s">
        <v>916</v>
      </c>
      <c r="H179" s="589"/>
      <c r="I179" s="924"/>
    </row>
    <row r="180" spans="1:9" ht="18" customHeight="1" x14ac:dyDescent="0.15">
      <c r="A180" s="600"/>
      <c r="B180" s="815"/>
      <c r="C180" s="542"/>
      <c r="D180" s="542"/>
      <c r="E180" s="542"/>
      <c r="F180" s="543"/>
      <c r="G180" s="602"/>
      <c r="H180" s="589"/>
      <c r="I180" s="924"/>
    </row>
    <row r="181" spans="1:9" ht="18" customHeight="1" x14ac:dyDescent="0.15">
      <c r="A181" s="600"/>
      <c r="B181" s="815"/>
      <c r="C181" s="542"/>
      <c r="D181" s="542"/>
      <c r="E181" s="542"/>
      <c r="F181" s="543"/>
      <c r="G181" s="587"/>
      <c r="H181" s="589"/>
      <c r="I181" s="924"/>
    </row>
    <row r="182" spans="1:9" ht="18" customHeight="1" x14ac:dyDescent="0.15">
      <c r="A182" s="600"/>
      <c r="B182" s="815"/>
      <c r="C182" s="542"/>
      <c r="D182" s="542"/>
      <c r="E182" s="542"/>
      <c r="F182" s="543"/>
      <c r="G182" s="586" t="s">
        <v>917</v>
      </c>
      <c r="H182" s="589"/>
      <c r="I182" s="924"/>
    </row>
    <row r="183" spans="1:9" ht="18" customHeight="1" x14ac:dyDescent="0.15">
      <c r="A183" s="600"/>
      <c r="B183" s="815"/>
      <c r="C183" s="542"/>
      <c r="D183" s="542"/>
      <c r="E183" s="542"/>
      <c r="F183" s="543"/>
      <c r="G183" s="602"/>
      <c r="H183" s="589"/>
      <c r="I183" s="924"/>
    </row>
    <row r="184" spans="1:9" ht="18" customHeight="1" x14ac:dyDescent="0.15">
      <c r="A184" s="600"/>
      <c r="B184" s="815"/>
      <c r="C184" s="542"/>
      <c r="D184" s="542"/>
      <c r="E184" s="542"/>
      <c r="F184" s="543"/>
      <c r="G184" s="587"/>
      <c r="H184" s="589"/>
      <c r="I184" s="924"/>
    </row>
    <row r="185" spans="1:9" ht="18" customHeight="1" x14ac:dyDescent="0.15">
      <c r="A185" s="600"/>
      <c r="B185" s="815"/>
      <c r="C185" s="545"/>
      <c r="D185" s="545"/>
      <c r="E185" s="545"/>
      <c r="F185" s="546"/>
      <c r="G185" s="356" t="s">
        <v>26</v>
      </c>
      <c r="H185" s="590"/>
      <c r="I185" s="925"/>
    </row>
    <row r="186" spans="1:9" ht="18" customHeight="1" x14ac:dyDescent="0.15">
      <c r="A186" s="600"/>
      <c r="B186" s="815"/>
      <c r="C186" s="539" t="s">
        <v>1916</v>
      </c>
      <c r="D186" s="539"/>
      <c r="E186" s="539"/>
      <c r="F186" s="540"/>
      <c r="G186" s="356" t="s">
        <v>902</v>
      </c>
      <c r="H186" s="588"/>
      <c r="I186" s="923"/>
    </row>
    <row r="187" spans="1:9" ht="18" customHeight="1" x14ac:dyDescent="0.15">
      <c r="A187" s="600"/>
      <c r="B187" s="815"/>
      <c r="C187" s="542"/>
      <c r="D187" s="542"/>
      <c r="E187" s="542"/>
      <c r="F187" s="543"/>
      <c r="G187" s="356" t="s">
        <v>67</v>
      </c>
      <c r="H187" s="589"/>
      <c r="I187" s="924"/>
    </row>
    <row r="188" spans="1:9" ht="18" customHeight="1" x14ac:dyDescent="0.15">
      <c r="A188" s="601"/>
      <c r="B188" s="840"/>
      <c r="C188" s="545"/>
      <c r="D188" s="545"/>
      <c r="E188" s="545"/>
      <c r="F188" s="546"/>
      <c r="G188" s="356" t="s">
        <v>26</v>
      </c>
      <c r="H188" s="590"/>
      <c r="I188" s="925"/>
    </row>
    <row r="189" spans="1:9" ht="18" customHeight="1" x14ac:dyDescent="0.15">
      <c r="A189" s="158"/>
      <c r="B189" s="295"/>
      <c r="C189" s="532" t="s">
        <v>630</v>
      </c>
      <c r="D189" s="533"/>
      <c r="E189" s="533"/>
      <c r="F189" s="534"/>
      <c r="G189" s="295" t="s">
        <v>38</v>
      </c>
      <c r="H189" s="87">
        <f>SUM(H172:H188)/3</f>
        <v>0</v>
      </c>
      <c r="I189" s="159"/>
    </row>
    <row r="190" spans="1:9" ht="39" customHeight="1" x14ac:dyDescent="0.15">
      <c r="A190" s="520" t="s">
        <v>920</v>
      </c>
      <c r="B190" s="839" t="s">
        <v>921</v>
      </c>
      <c r="C190" s="934" t="s">
        <v>2073</v>
      </c>
      <c r="D190" s="935"/>
      <c r="E190" s="935"/>
      <c r="F190" s="920"/>
      <c r="G190" s="356"/>
      <c r="H190" s="148"/>
      <c r="I190" s="157"/>
    </row>
    <row r="191" spans="1:9" ht="15" customHeight="1" x14ac:dyDescent="0.15">
      <c r="A191" s="520"/>
      <c r="B191" s="839"/>
      <c r="C191" s="538" t="s">
        <v>2289</v>
      </c>
      <c r="D191" s="539"/>
      <c r="E191" s="539"/>
      <c r="F191" s="540"/>
      <c r="G191" s="356" t="s">
        <v>23</v>
      </c>
      <c r="H191" s="550"/>
      <c r="I191" s="931"/>
    </row>
    <row r="192" spans="1:9" ht="15" x14ac:dyDescent="0.15">
      <c r="A192" s="520"/>
      <c r="B192" s="839"/>
      <c r="C192" s="541"/>
      <c r="D192" s="542"/>
      <c r="E192" s="542"/>
      <c r="F192" s="543"/>
      <c r="G192" s="356" t="s">
        <v>922</v>
      </c>
      <c r="H192" s="550"/>
      <c r="I192" s="932"/>
    </row>
    <row r="193" spans="1:9" ht="15" x14ac:dyDescent="0.15">
      <c r="A193" s="520"/>
      <c r="B193" s="839"/>
      <c r="C193" s="544"/>
      <c r="D193" s="545"/>
      <c r="E193" s="545"/>
      <c r="F193" s="546"/>
      <c r="G193" s="356" t="s">
        <v>26</v>
      </c>
      <c r="H193" s="550"/>
      <c r="I193" s="933"/>
    </row>
    <row r="194" spans="1:9" ht="15" customHeight="1" x14ac:dyDescent="0.15">
      <c r="A194" s="520"/>
      <c r="B194" s="839"/>
      <c r="C194" s="538" t="s">
        <v>923</v>
      </c>
      <c r="D194" s="539"/>
      <c r="E194" s="539"/>
      <c r="F194" s="540"/>
      <c r="G194" s="356" t="s">
        <v>23</v>
      </c>
      <c r="H194" s="588"/>
      <c r="I194" s="931"/>
    </row>
    <row r="195" spans="1:9" ht="15" customHeight="1" x14ac:dyDescent="0.15">
      <c r="A195" s="520"/>
      <c r="B195" s="839"/>
      <c r="C195" s="541"/>
      <c r="D195" s="542"/>
      <c r="E195" s="542"/>
      <c r="F195" s="543"/>
      <c r="G195" s="586" t="s">
        <v>924</v>
      </c>
      <c r="H195" s="589"/>
      <c r="I195" s="932"/>
    </row>
    <row r="196" spans="1:9" x14ac:dyDescent="0.15">
      <c r="A196" s="520"/>
      <c r="B196" s="839"/>
      <c r="C196" s="541"/>
      <c r="D196" s="542"/>
      <c r="E196" s="542"/>
      <c r="F196" s="543"/>
      <c r="G196" s="587"/>
      <c r="H196" s="589"/>
      <c r="I196" s="932"/>
    </row>
    <row r="197" spans="1:9" ht="15" x14ac:dyDescent="0.15">
      <c r="A197" s="520"/>
      <c r="B197" s="839"/>
      <c r="C197" s="541"/>
      <c r="D197" s="542"/>
      <c r="E197" s="542"/>
      <c r="F197" s="543"/>
      <c r="G197" s="356" t="s">
        <v>925</v>
      </c>
      <c r="H197" s="589"/>
      <c r="I197" s="932"/>
    </row>
    <row r="198" spans="1:9" ht="15" x14ac:dyDescent="0.15">
      <c r="A198" s="520"/>
      <c r="B198" s="839"/>
      <c r="C198" s="544"/>
      <c r="D198" s="545"/>
      <c r="E198" s="545"/>
      <c r="F198" s="546"/>
      <c r="G198" s="356" t="s">
        <v>26</v>
      </c>
      <c r="H198" s="590"/>
      <c r="I198" s="933"/>
    </row>
    <row r="199" spans="1:9" ht="15" customHeight="1" x14ac:dyDescent="0.15">
      <c r="A199" s="158"/>
      <c r="B199" s="295"/>
      <c r="C199" s="532" t="s">
        <v>926</v>
      </c>
      <c r="D199" s="533"/>
      <c r="E199" s="533"/>
      <c r="F199" s="534"/>
      <c r="G199" s="295" t="s">
        <v>196</v>
      </c>
      <c r="H199" s="87">
        <f>SUM(H191:H198)/2</f>
        <v>0</v>
      </c>
      <c r="I199" s="159"/>
    </row>
    <row r="200" spans="1:9" ht="35" customHeight="1" x14ac:dyDescent="0.15">
      <c r="A200" s="912" t="s">
        <v>148</v>
      </c>
      <c r="B200" s="913"/>
      <c r="C200" s="913"/>
      <c r="D200" s="913"/>
      <c r="E200" s="913"/>
      <c r="F200" s="913"/>
      <c r="G200" s="913"/>
      <c r="H200" s="162"/>
      <c r="I200" s="163"/>
    </row>
    <row r="201" spans="1:9" ht="39" customHeight="1" x14ac:dyDescent="0.15">
      <c r="A201" s="599" t="s">
        <v>927</v>
      </c>
      <c r="B201" s="816" t="s">
        <v>928</v>
      </c>
      <c r="C201" s="713" t="s">
        <v>929</v>
      </c>
      <c r="D201" s="714"/>
      <c r="E201" s="714"/>
      <c r="F201" s="715"/>
      <c r="G201" s="356"/>
      <c r="H201" s="89"/>
      <c r="I201" s="157"/>
    </row>
    <row r="202" spans="1:9" ht="15" x14ac:dyDescent="0.15">
      <c r="A202" s="600"/>
      <c r="B202" s="815"/>
      <c r="C202" s="908" t="s">
        <v>930</v>
      </c>
      <c r="D202" s="654"/>
      <c r="E202" s="654"/>
      <c r="F202" s="654"/>
      <c r="G202" s="356" t="s">
        <v>931</v>
      </c>
      <c r="H202" s="588"/>
      <c r="I202" s="907"/>
    </row>
    <row r="203" spans="1:9" ht="15" customHeight="1" x14ac:dyDescent="0.15">
      <c r="A203" s="600"/>
      <c r="B203" s="815"/>
      <c r="C203" s="908"/>
      <c r="D203" s="654"/>
      <c r="E203" s="654"/>
      <c r="F203" s="654"/>
      <c r="G203" s="586" t="s">
        <v>2053</v>
      </c>
      <c r="H203" s="589"/>
      <c r="I203" s="907"/>
    </row>
    <row r="204" spans="1:9" x14ac:dyDescent="0.15">
      <c r="A204" s="600"/>
      <c r="B204" s="815"/>
      <c r="C204" s="908"/>
      <c r="D204" s="654"/>
      <c r="E204" s="654"/>
      <c r="F204" s="654"/>
      <c r="G204" s="587"/>
      <c r="H204" s="589"/>
      <c r="I204" s="907"/>
    </row>
    <row r="205" spans="1:9" ht="15" x14ac:dyDescent="0.15">
      <c r="A205" s="600"/>
      <c r="B205" s="815"/>
      <c r="C205" s="908"/>
      <c r="D205" s="654"/>
      <c r="E205" s="654"/>
      <c r="F205" s="654"/>
      <c r="G205" s="356" t="s">
        <v>932</v>
      </c>
      <c r="H205" s="589"/>
      <c r="I205" s="907"/>
    </row>
    <row r="206" spans="1:9" ht="15" x14ac:dyDescent="0.15">
      <c r="A206" s="600"/>
      <c r="B206" s="815"/>
      <c r="C206" s="908"/>
      <c r="D206" s="654"/>
      <c r="E206" s="654"/>
      <c r="F206" s="654"/>
      <c r="G206" s="356" t="s">
        <v>933</v>
      </c>
      <c r="H206" s="589"/>
      <c r="I206" s="907"/>
    </row>
    <row r="207" spans="1:9" ht="15" x14ac:dyDescent="0.15">
      <c r="A207" s="600"/>
      <c r="B207" s="815"/>
      <c r="C207" s="908"/>
      <c r="D207" s="654"/>
      <c r="E207" s="654"/>
      <c r="F207" s="654"/>
      <c r="G207" s="356" t="s">
        <v>26</v>
      </c>
      <c r="H207" s="590"/>
      <c r="I207" s="907"/>
    </row>
    <row r="208" spans="1:9" ht="15" x14ac:dyDescent="0.15">
      <c r="A208" s="600"/>
      <c r="B208" s="815"/>
      <c r="C208" s="908" t="s">
        <v>934</v>
      </c>
      <c r="D208" s="654"/>
      <c r="E208" s="654"/>
      <c r="F208" s="654"/>
      <c r="G208" s="356" t="s">
        <v>935</v>
      </c>
      <c r="H208" s="588"/>
      <c r="I208" s="907"/>
    </row>
    <row r="209" spans="1:10" ht="15" x14ac:dyDescent="0.15">
      <c r="A209" s="600"/>
      <c r="B209" s="815"/>
      <c r="C209" s="908"/>
      <c r="D209" s="654"/>
      <c r="E209" s="654"/>
      <c r="F209" s="654"/>
      <c r="G209" s="356" t="s">
        <v>936</v>
      </c>
      <c r="H209" s="589"/>
      <c r="I209" s="907"/>
    </row>
    <row r="210" spans="1:10" x14ac:dyDescent="0.15">
      <c r="A210" s="600"/>
      <c r="B210" s="815"/>
      <c r="C210" s="908"/>
      <c r="D210" s="654"/>
      <c r="E210" s="654"/>
      <c r="F210" s="654"/>
      <c r="G210" s="586" t="s">
        <v>937</v>
      </c>
      <c r="H210" s="589"/>
      <c r="I210" s="907"/>
    </row>
    <row r="211" spans="1:10" x14ac:dyDescent="0.15">
      <c r="A211" s="600"/>
      <c r="B211" s="815"/>
      <c r="C211" s="908"/>
      <c r="D211" s="654"/>
      <c r="E211" s="654"/>
      <c r="F211" s="654"/>
      <c r="G211" s="587"/>
      <c r="H211" s="589"/>
      <c r="I211" s="907"/>
    </row>
    <row r="212" spans="1:10" ht="15" x14ac:dyDescent="0.15">
      <c r="A212" s="600"/>
      <c r="B212" s="815"/>
      <c r="C212" s="908"/>
      <c r="D212" s="654"/>
      <c r="E212" s="654"/>
      <c r="F212" s="654"/>
      <c r="G212" s="356" t="s">
        <v>26</v>
      </c>
      <c r="H212" s="590"/>
      <c r="I212" s="907"/>
    </row>
    <row r="213" spans="1:10" ht="15" x14ac:dyDescent="0.15">
      <c r="A213" s="600"/>
      <c r="B213" s="815"/>
      <c r="C213" s="908" t="s">
        <v>1929</v>
      </c>
      <c r="D213" s="654"/>
      <c r="E213" s="654"/>
      <c r="F213" s="654"/>
      <c r="G213" s="356" t="s">
        <v>23</v>
      </c>
      <c r="H213" s="550"/>
      <c r="I213" s="909"/>
      <c r="J213" s="914"/>
    </row>
    <row r="214" spans="1:10" x14ac:dyDescent="0.15">
      <c r="A214" s="600"/>
      <c r="B214" s="815"/>
      <c r="C214" s="908"/>
      <c r="D214" s="654"/>
      <c r="E214" s="654"/>
      <c r="F214" s="654"/>
      <c r="G214" s="586" t="s">
        <v>938</v>
      </c>
      <c r="H214" s="550"/>
      <c r="I214" s="909"/>
      <c r="J214" s="914"/>
    </row>
    <row r="215" spans="1:10" x14ac:dyDescent="0.15">
      <c r="A215" s="600"/>
      <c r="B215" s="815"/>
      <c r="C215" s="908"/>
      <c r="D215" s="654"/>
      <c r="E215" s="654"/>
      <c r="F215" s="654"/>
      <c r="G215" s="587"/>
      <c r="H215" s="550"/>
      <c r="I215" s="909"/>
      <c r="J215" s="914"/>
    </row>
    <row r="216" spans="1:10" ht="15" x14ac:dyDescent="0.15">
      <c r="A216" s="601"/>
      <c r="B216" s="840"/>
      <c r="C216" s="908"/>
      <c r="D216" s="654"/>
      <c r="E216" s="654"/>
      <c r="F216" s="654"/>
      <c r="G216" s="356" t="s">
        <v>26</v>
      </c>
      <c r="H216" s="550"/>
      <c r="I216" s="909"/>
      <c r="J216" s="914"/>
    </row>
    <row r="217" spans="1:10" ht="15" customHeight="1" x14ac:dyDescent="0.15">
      <c r="A217" s="158"/>
      <c r="B217" s="295"/>
      <c r="C217" s="709" t="s">
        <v>939</v>
      </c>
      <c r="D217" s="709"/>
      <c r="E217" s="709"/>
      <c r="F217" s="709"/>
      <c r="G217" s="295" t="s">
        <v>38</v>
      </c>
      <c r="H217" s="87">
        <f>SUM(H202:H216)/3</f>
        <v>0</v>
      </c>
      <c r="I217" s="159"/>
    </row>
    <row r="218" spans="1:10" ht="39" customHeight="1" x14ac:dyDescent="0.15">
      <c r="A218" s="520" t="s">
        <v>940</v>
      </c>
      <c r="B218" s="809" t="s">
        <v>941</v>
      </c>
      <c r="C218" s="920" t="s">
        <v>942</v>
      </c>
      <c r="D218" s="921"/>
      <c r="E218" s="921"/>
      <c r="F218" s="921"/>
      <c r="G218" s="356"/>
      <c r="H218" s="148"/>
      <c r="I218" s="157"/>
    </row>
    <row r="219" spans="1:10" x14ac:dyDescent="0.15">
      <c r="A219" s="520"/>
      <c r="B219" s="810"/>
      <c r="C219" s="908" t="s">
        <v>1912</v>
      </c>
      <c r="D219" s="654"/>
      <c r="E219" s="654"/>
      <c r="F219" s="654"/>
      <c r="G219" s="586" t="s">
        <v>943</v>
      </c>
      <c r="H219" s="588"/>
      <c r="I219" s="928"/>
    </row>
    <row r="220" spans="1:10" x14ac:dyDescent="0.15">
      <c r="A220" s="520"/>
      <c r="B220" s="810"/>
      <c r="C220" s="908"/>
      <c r="D220" s="654"/>
      <c r="E220" s="654"/>
      <c r="F220" s="654"/>
      <c r="G220" s="587"/>
      <c r="H220" s="589"/>
      <c r="I220" s="929"/>
    </row>
    <row r="221" spans="1:10" ht="15" customHeight="1" x14ac:dyDescent="0.15">
      <c r="A221" s="520"/>
      <c r="B221" s="810"/>
      <c r="C221" s="908"/>
      <c r="D221" s="654"/>
      <c r="E221" s="654"/>
      <c r="F221" s="654"/>
      <c r="G221" s="586" t="s">
        <v>944</v>
      </c>
      <c r="H221" s="589"/>
      <c r="I221" s="929"/>
    </row>
    <row r="222" spans="1:10" x14ac:dyDescent="0.15">
      <c r="A222" s="520"/>
      <c r="B222" s="810"/>
      <c r="C222" s="908"/>
      <c r="D222" s="654"/>
      <c r="E222" s="654"/>
      <c r="F222" s="654"/>
      <c r="G222" s="587"/>
      <c r="H222" s="589"/>
      <c r="I222" s="929"/>
    </row>
    <row r="223" spans="1:10" ht="15" customHeight="1" x14ac:dyDescent="0.15">
      <c r="A223" s="520"/>
      <c r="B223" s="810"/>
      <c r="C223" s="908"/>
      <c r="D223" s="654"/>
      <c r="E223" s="654"/>
      <c r="F223" s="654"/>
      <c r="G223" s="586" t="s">
        <v>945</v>
      </c>
      <c r="H223" s="589"/>
      <c r="I223" s="929"/>
    </row>
    <row r="224" spans="1:10" x14ac:dyDescent="0.15">
      <c r="A224" s="520"/>
      <c r="B224" s="810"/>
      <c r="C224" s="908"/>
      <c r="D224" s="654"/>
      <c r="E224" s="654"/>
      <c r="F224" s="654"/>
      <c r="G224" s="587"/>
      <c r="H224" s="589"/>
      <c r="I224" s="929"/>
    </row>
    <row r="225" spans="1:9" ht="15" x14ac:dyDescent="0.15">
      <c r="A225" s="520"/>
      <c r="B225" s="810"/>
      <c r="C225" s="908"/>
      <c r="D225" s="654"/>
      <c r="E225" s="654"/>
      <c r="F225" s="654"/>
      <c r="G225" s="356" t="s">
        <v>26</v>
      </c>
      <c r="H225" s="590"/>
      <c r="I225" s="930"/>
    </row>
    <row r="226" spans="1:9" ht="15" x14ac:dyDescent="0.15">
      <c r="A226" s="520"/>
      <c r="B226" s="810"/>
      <c r="C226" s="908" t="s">
        <v>946</v>
      </c>
      <c r="D226" s="654"/>
      <c r="E226" s="654"/>
      <c r="F226" s="654"/>
      <c r="G226" s="356" t="s">
        <v>947</v>
      </c>
      <c r="H226" s="588"/>
      <c r="I226" s="907"/>
    </row>
    <row r="227" spans="1:9" ht="15" x14ac:dyDescent="0.15">
      <c r="A227" s="520"/>
      <c r="B227" s="810"/>
      <c r="C227" s="908"/>
      <c r="D227" s="654"/>
      <c r="E227" s="654"/>
      <c r="F227" s="654"/>
      <c r="G227" s="356" t="s">
        <v>948</v>
      </c>
      <c r="H227" s="589"/>
      <c r="I227" s="907"/>
    </row>
    <row r="228" spans="1:9" ht="15" customHeight="1" x14ac:dyDescent="0.15">
      <c r="A228" s="520"/>
      <c r="B228" s="810"/>
      <c r="C228" s="908"/>
      <c r="D228" s="654"/>
      <c r="E228" s="654"/>
      <c r="F228" s="654"/>
      <c r="G228" s="586" t="s">
        <v>949</v>
      </c>
      <c r="H228" s="589"/>
      <c r="I228" s="907"/>
    </row>
    <row r="229" spans="1:9" x14ac:dyDescent="0.15">
      <c r="A229" s="520"/>
      <c r="B229" s="810"/>
      <c r="C229" s="908"/>
      <c r="D229" s="654"/>
      <c r="E229" s="654"/>
      <c r="F229" s="654"/>
      <c r="G229" s="587"/>
      <c r="H229" s="589"/>
      <c r="I229" s="907"/>
    </row>
    <row r="230" spans="1:9" ht="15" x14ac:dyDescent="0.15">
      <c r="A230" s="520"/>
      <c r="B230" s="810"/>
      <c r="C230" s="908"/>
      <c r="D230" s="654"/>
      <c r="E230" s="654"/>
      <c r="F230" s="654"/>
      <c r="G230" s="356" t="s">
        <v>26</v>
      </c>
      <c r="H230" s="590"/>
      <c r="I230" s="907"/>
    </row>
    <row r="231" spans="1:9" ht="15" x14ac:dyDescent="0.15">
      <c r="A231" s="520"/>
      <c r="B231" s="810"/>
      <c r="C231" s="908" t="s">
        <v>950</v>
      </c>
      <c r="D231" s="654"/>
      <c r="E231" s="654"/>
      <c r="F231" s="654"/>
      <c r="G231" s="356" t="s">
        <v>23</v>
      </c>
      <c r="H231" s="588"/>
      <c r="I231" s="907"/>
    </row>
    <row r="232" spans="1:9" ht="15" customHeight="1" x14ac:dyDescent="0.15">
      <c r="A232" s="520"/>
      <c r="B232" s="810"/>
      <c r="C232" s="908"/>
      <c r="D232" s="654"/>
      <c r="E232" s="654"/>
      <c r="F232" s="654"/>
      <c r="G232" s="586" t="s">
        <v>951</v>
      </c>
      <c r="H232" s="589"/>
      <c r="I232" s="907"/>
    </row>
    <row r="233" spans="1:9" x14ac:dyDescent="0.15">
      <c r="A233" s="520"/>
      <c r="B233" s="810"/>
      <c r="C233" s="908"/>
      <c r="D233" s="654"/>
      <c r="E233" s="654"/>
      <c r="F233" s="654"/>
      <c r="G233" s="587"/>
      <c r="H233" s="589"/>
      <c r="I233" s="907"/>
    </row>
    <row r="234" spans="1:9" ht="15" x14ac:dyDescent="0.15">
      <c r="A234" s="520"/>
      <c r="B234" s="811"/>
      <c r="C234" s="908"/>
      <c r="D234" s="654"/>
      <c r="E234" s="654"/>
      <c r="F234" s="654"/>
      <c r="G234" s="356" t="s">
        <v>26</v>
      </c>
      <c r="H234" s="590"/>
      <c r="I234" s="907"/>
    </row>
    <row r="235" spans="1:9" ht="15" customHeight="1" x14ac:dyDescent="0.15">
      <c r="A235" s="158"/>
      <c r="B235" s="295"/>
      <c r="C235" s="709" t="s">
        <v>952</v>
      </c>
      <c r="D235" s="709"/>
      <c r="E235" s="709"/>
      <c r="F235" s="709"/>
      <c r="G235" s="295" t="s">
        <v>38</v>
      </c>
      <c r="H235" s="87">
        <f>SUM(H219:H234)/3</f>
        <v>0</v>
      </c>
      <c r="I235" s="159"/>
    </row>
    <row r="236" spans="1:9" ht="73.25" customHeight="1" x14ac:dyDescent="0.15">
      <c r="A236" s="599" t="s">
        <v>1444</v>
      </c>
      <c r="B236" s="763" t="s">
        <v>953</v>
      </c>
      <c r="C236" s="920" t="s">
        <v>2038</v>
      </c>
      <c r="D236" s="921"/>
      <c r="E236" s="921"/>
      <c r="F236" s="921"/>
      <c r="G236" s="356"/>
      <c r="H236" s="148"/>
      <c r="I236" s="164"/>
    </row>
    <row r="237" spans="1:9" ht="15" x14ac:dyDescent="0.15">
      <c r="A237" s="600"/>
      <c r="B237" s="764"/>
      <c r="C237" s="908" t="s">
        <v>2039</v>
      </c>
      <c r="D237" s="654"/>
      <c r="E237" s="654"/>
      <c r="F237" s="654"/>
      <c r="G237" s="356" t="s">
        <v>954</v>
      </c>
      <c r="H237" s="927"/>
      <c r="I237" s="926"/>
    </row>
    <row r="238" spans="1:9" ht="15" customHeight="1" x14ac:dyDescent="0.15">
      <c r="A238" s="600"/>
      <c r="B238" s="764"/>
      <c r="C238" s="908"/>
      <c r="D238" s="654"/>
      <c r="E238" s="654"/>
      <c r="F238" s="654"/>
      <c r="G238" s="586" t="s">
        <v>955</v>
      </c>
      <c r="H238" s="927"/>
      <c r="I238" s="926"/>
    </row>
    <row r="239" spans="1:9" x14ac:dyDescent="0.15">
      <c r="A239" s="600"/>
      <c r="B239" s="764"/>
      <c r="C239" s="908"/>
      <c r="D239" s="654"/>
      <c r="E239" s="654"/>
      <c r="F239" s="654"/>
      <c r="G239" s="602"/>
      <c r="H239" s="927"/>
      <c r="I239" s="926"/>
    </row>
    <row r="240" spans="1:9" x14ac:dyDescent="0.15">
      <c r="A240" s="600"/>
      <c r="B240" s="764"/>
      <c r="C240" s="908"/>
      <c r="D240" s="654"/>
      <c r="E240" s="654"/>
      <c r="F240" s="654"/>
      <c r="G240" s="587"/>
      <c r="H240" s="927"/>
      <c r="I240" s="926"/>
    </row>
    <row r="241" spans="1:9" ht="15" x14ac:dyDescent="0.15">
      <c r="A241" s="600"/>
      <c r="B241" s="764"/>
      <c r="C241" s="908"/>
      <c r="D241" s="654"/>
      <c r="E241" s="654"/>
      <c r="F241" s="654"/>
      <c r="G241" s="356" t="s">
        <v>956</v>
      </c>
      <c r="H241" s="927"/>
      <c r="I241" s="926"/>
    </row>
    <row r="242" spans="1:9" ht="15" x14ac:dyDescent="0.15">
      <c r="A242" s="600"/>
      <c r="B242" s="764"/>
      <c r="C242" s="908"/>
      <c r="D242" s="654"/>
      <c r="E242" s="654"/>
      <c r="F242" s="654"/>
      <c r="G242" s="356" t="s">
        <v>642</v>
      </c>
      <c r="H242" s="927"/>
      <c r="I242" s="926"/>
    </row>
    <row r="243" spans="1:9" ht="15" x14ac:dyDescent="0.15">
      <c r="A243" s="600"/>
      <c r="B243" s="764"/>
      <c r="C243" s="908"/>
      <c r="D243" s="654"/>
      <c r="E243" s="654"/>
      <c r="F243" s="654"/>
      <c r="G243" s="356" t="s">
        <v>957</v>
      </c>
      <c r="H243" s="927"/>
      <c r="I243" s="926"/>
    </row>
    <row r="244" spans="1:9" ht="15" x14ac:dyDescent="0.15">
      <c r="A244" s="600"/>
      <c r="B244" s="764"/>
      <c r="C244" s="908"/>
      <c r="D244" s="654"/>
      <c r="E244" s="654"/>
      <c r="F244" s="654"/>
      <c r="G244" s="356" t="s">
        <v>26</v>
      </c>
      <c r="H244" s="927"/>
      <c r="I244" s="926"/>
    </row>
    <row r="245" spans="1:9" ht="16.75" customHeight="1" x14ac:dyDescent="0.15">
      <c r="A245" s="600"/>
      <c r="B245" s="764"/>
      <c r="C245" s="908" t="s">
        <v>1448</v>
      </c>
      <c r="D245" s="654"/>
      <c r="E245" s="654"/>
      <c r="F245" s="654"/>
      <c r="G245" s="586" t="s">
        <v>958</v>
      </c>
      <c r="H245" s="588"/>
      <c r="I245" s="922"/>
    </row>
    <row r="246" spans="1:9" ht="16.75" customHeight="1" x14ac:dyDescent="0.15">
      <c r="A246" s="600"/>
      <c r="B246" s="764"/>
      <c r="C246" s="908"/>
      <c r="D246" s="654"/>
      <c r="E246" s="654"/>
      <c r="F246" s="654"/>
      <c r="G246" s="587"/>
      <c r="H246" s="589"/>
      <c r="I246" s="922"/>
    </row>
    <row r="247" spans="1:9" ht="16.75" customHeight="1" x14ac:dyDescent="0.15">
      <c r="A247" s="600"/>
      <c r="B247" s="764"/>
      <c r="C247" s="908"/>
      <c r="D247" s="654"/>
      <c r="E247" s="654"/>
      <c r="F247" s="654"/>
      <c r="G247" s="356" t="s">
        <v>67</v>
      </c>
      <c r="H247" s="589"/>
      <c r="I247" s="922"/>
    </row>
    <row r="248" spans="1:9" ht="16.75" customHeight="1" x14ac:dyDescent="0.15">
      <c r="A248" s="600"/>
      <c r="B248" s="764"/>
      <c r="C248" s="908"/>
      <c r="D248" s="654"/>
      <c r="E248" s="654"/>
      <c r="F248" s="654"/>
      <c r="G248" s="356" t="s">
        <v>26</v>
      </c>
      <c r="H248" s="590"/>
      <c r="I248" s="922"/>
    </row>
    <row r="249" spans="1:9" ht="20.5" customHeight="1" x14ac:dyDescent="0.15">
      <c r="A249" s="600"/>
      <c r="B249" s="764"/>
      <c r="C249" s="908" t="s">
        <v>2040</v>
      </c>
      <c r="D249" s="654"/>
      <c r="E249" s="654"/>
      <c r="F249" s="654"/>
      <c r="G249" s="356" t="s">
        <v>23</v>
      </c>
      <c r="H249" s="550"/>
      <c r="I249" s="922"/>
    </row>
    <row r="250" spans="1:9" ht="20.5" customHeight="1" x14ac:dyDescent="0.15">
      <c r="A250" s="600"/>
      <c r="B250" s="764"/>
      <c r="C250" s="908"/>
      <c r="D250" s="654"/>
      <c r="E250" s="654"/>
      <c r="F250" s="654"/>
      <c r="G250" s="356" t="s">
        <v>2290</v>
      </c>
      <c r="H250" s="550"/>
      <c r="I250" s="922"/>
    </row>
    <row r="251" spans="1:9" ht="20.5" customHeight="1" x14ac:dyDescent="0.15">
      <c r="A251" s="600"/>
      <c r="B251" s="764"/>
      <c r="C251" s="908"/>
      <c r="D251" s="654"/>
      <c r="E251" s="654"/>
      <c r="F251" s="654"/>
      <c r="G251" s="356" t="s">
        <v>26</v>
      </c>
      <c r="H251" s="550"/>
      <c r="I251" s="922"/>
    </row>
    <row r="252" spans="1:9" ht="30.75" customHeight="1" x14ac:dyDescent="0.15">
      <c r="A252" s="600"/>
      <c r="B252" s="764"/>
      <c r="C252" s="633" t="s">
        <v>1730</v>
      </c>
      <c r="D252" s="646"/>
      <c r="E252" s="646"/>
      <c r="F252" s="647"/>
      <c r="G252" s="356" t="s">
        <v>1449</v>
      </c>
      <c r="H252" s="588"/>
      <c r="I252" s="923"/>
    </row>
    <row r="253" spans="1:9" ht="28.75" customHeight="1" x14ac:dyDescent="0.15">
      <c r="A253" s="600"/>
      <c r="B253" s="764"/>
      <c r="C253" s="648"/>
      <c r="D253" s="649"/>
      <c r="E253" s="649"/>
      <c r="F253" s="650"/>
      <c r="G253" s="356" t="s">
        <v>1450</v>
      </c>
      <c r="H253" s="589"/>
      <c r="I253" s="924"/>
    </row>
    <row r="254" spans="1:9" ht="30" x14ac:dyDescent="0.15">
      <c r="A254" s="600"/>
      <c r="B254" s="764"/>
      <c r="C254" s="648"/>
      <c r="D254" s="649"/>
      <c r="E254" s="649"/>
      <c r="F254" s="650"/>
      <c r="G254" s="356" t="s">
        <v>1452</v>
      </c>
      <c r="H254" s="589"/>
      <c r="I254" s="924"/>
    </row>
    <row r="255" spans="1:9" ht="15" x14ac:dyDescent="0.15">
      <c r="A255" s="600"/>
      <c r="B255" s="764"/>
      <c r="C255" s="648"/>
      <c r="D255" s="649"/>
      <c r="E255" s="649"/>
      <c r="F255" s="650"/>
      <c r="G255" s="356" t="s">
        <v>1451</v>
      </c>
      <c r="H255" s="589"/>
      <c r="I255" s="924"/>
    </row>
    <row r="256" spans="1:9" ht="15" x14ac:dyDescent="0.15">
      <c r="A256" s="601"/>
      <c r="B256" s="765"/>
      <c r="C256" s="651"/>
      <c r="D256" s="652"/>
      <c r="E256" s="652"/>
      <c r="F256" s="653"/>
      <c r="G256" s="356" t="s">
        <v>26</v>
      </c>
      <c r="H256" s="590"/>
      <c r="I256" s="925"/>
    </row>
    <row r="257" spans="1:9" ht="15" customHeight="1" x14ac:dyDescent="0.15">
      <c r="A257" s="158"/>
      <c r="B257" s="295"/>
      <c r="C257" s="709" t="s">
        <v>1733</v>
      </c>
      <c r="D257" s="709"/>
      <c r="E257" s="709"/>
      <c r="F257" s="709"/>
      <c r="G257" s="295" t="s">
        <v>72</v>
      </c>
      <c r="H257" s="87">
        <f>SUM(H237:H256)/4</f>
        <v>0</v>
      </c>
      <c r="I257" s="159"/>
    </row>
    <row r="258" spans="1:9" ht="39" customHeight="1" x14ac:dyDescent="0.15">
      <c r="A258" s="919" t="s">
        <v>959</v>
      </c>
      <c r="B258" s="809" t="s">
        <v>960</v>
      </c>
      <c r="C258" s="920" t="s">
        <v>961</v>
      </c>
      <c r="D258" s="921"/>
      <c r="E258" s="921"/>
      <c r="F258" s="921"/>
      <c r="G258" s="356"/>
      <c r="H258" s="148"/>
      <c r="I258" s="157"/>
    </row>
    <row r="259" spans="1:9" ht="14.25" customHeight="1" x14ac:dyDescent="0.15">
      <c r="A259" s="919"/>
      <c r="B259" s="810"/>
      <c r="C259" s="908" t="s">
        <v>962</v>
      </c>
      <c r="D259" s="654"/>
      <c r="E259" s="654"/>
      <c r="F259" s="654"/>
      <c r="G259" s="356" t="s">
        <v>23</v>
      </c>
      <c r="H259" s="588"/>
      <c r="I259" s="907"/>
    </row>
    <row r="260" spans="1:9" ht="15" x14ac:dyDescent="0.15">
      <c r="A260" s="919"/>
      <c r="B260" s="810"/>
      <c r="C260" s="908"/>
      <c r="D260" s="654"/>
      <c r="E260" s="654"/>
      <c r="F260" s="654"/>
      <c r="G260" s="356" t="s">
        <v>67</v>
      </c>
      <c r="H260" s="589"/>
      <c r="I260" s="907"/>
    </row>
    <row r="261" spans="1:9" ht="15" x14ac:dyDescent="0.15">
      <c r="A261" s="919"/>
      <c r="B261" s="810"/>
      <c r="C261" s="908"/>
      <c r="D261" s="654"/>
      <c r="E261" s="654"/>
      <c r="F261" s="654"/>
      <c r="G261" s="356" t="s">
        <v>26</v>
      </c>
      <c r="H261" s="590"/>
      <c r="I261" s="907"/>
    </row>
    <row r="262" spans="1:9" ht="15" x14ac:dyDescent="0.15">
      <c r="A262" s="919"/>
      <c r="B262" s="810"/>
      <c r="C262" s="908" t="s">
        <v>963</v>
      </c>
      <c r="D262" s="654"/>
      <c r="E262" s="654"/>
      <c r="F262" s="654"/>
      <c r="G262" s="356" t="s">
        <v>915</v>
      </c>
      <c r="H262" s="588"/>
      <c r="I262" s="907"/>
    </row>
    <row r="263" spans="1:9" ht="15" x14ac:dyDescent="0.15">
      <c r="A263" s="919"/>
      <c r="B263" s="810"/>
      <c r="C263" s="908"/>
      <c r="D263" s="654"/>
      <c r="E263" s="654"/>
      <c r="F263" s="654"/>
      <c r="G263" s="356" t="s">
        <v>964</v>
      </c>
      <c r="H263" s="589"/>
      <c r="I263" s="907"/>
    </row>
    <row r="264" spans="1:9" ht="15" customHeight="1" x14ac:dyDescent="0.15">
      <c r="A264" s="919"/>
      <c r="B264" s="810"/>
      <c r="C264" s="908"/>
      <c r="D264" s="654"/>
      <c r="E264" s="654"/>
      <c r="F264" s="654"/>
      <c r="G264" s="586" t="s">
        <v>965</v>
      </c>
      <c r="H264" s="589"/>
      <c r="I264" s="907"/>
    </row>
    <row r="265" spans="1:9" x14ac:dyDescent="0.15">
      <c r="A265" s="919"/>
      <c r="B265" s="810"/>
      <c r="C265" s="908"/>
      <c r="D265" s="654"/>
      <c r="E265" s="654"/>
      <c r="F265" s="654"/>
      <c r="G265" s="587"/>
      <c r="H265" s="589"/>
      <c r="I265" s="907"/>
    </row>
    <row r="266" spans="1:9" ht="15" x14ac:dyDescent="0.15">
      <c r="A266" s="919"/>
      <c r="B266" s="810"/>
      <c r="C266" s="908"/>
      <c r="D266" s="654"/>
      <c r="E266" s="654"/>
      <c r="F266" s="654"/>
      <c r="G266" s="356" t="s">
        <v>26</v>
      </c>
      <c r="H266" s="590"/>
      <c r="I266" s="907"/>
    </row>
    <row r="267" spans="1:9" ht="15" x14ac:dyDescent="0.15">
      <c r="A267" s="919"/>
      <c r="B267" s="810"/>
      <c r="C267" s="908" t="s">
        <v>966</v>
      </c>
      <c r="D267" s="654"/>
      <c r="E267" s="654"/>
      <c r="F267" s="654"/>
      <c r="G267" s="356" t="s">
        <v>915</v>
      </c>
      <c r="H267" s="588"/>
      <c r="I267" s="907"/>
    </row>
    <row r="268" spans="1:9" ht="15" x14ac:dyDescent="0.15">
      <c r="A268" s="919"/>
      <c r="B268" s="810"/>
      <c r="C268" s="908"/>
      <c r="D268" s="654"/>
      <c r="E268" s="654"/>
      <c r="F268" s="654"/>
      <c r="G268" s="356" t="s">
        <v>964</v>
      </c>
      <c r="H268" s="589"/>
      <c r="I268" s="907"/>
    </row>
    <row r="269" spans="1:9" ht="15" x14ac:dyDescent="0.15">
      <c r="A269" s="919"/>
      <c r="B269" s="810"/>
      <c r="C269" s="908"/>
      <c r="D269" s="654"/>
      <c r="E269" s="654"/>
      <c r="F269" s="654"/>
      <c r="G269" s="356" t="s">
        <v>967</v>
      </c>
      <c r="H269" s="589"/>
      <c r="I269" s="907"/>
    </row>
    <row r="270" spans="1:9" ht="15" x14ac:dyDescent="0.15">
      <c r="A270" s="919"/>
      <c r="B270" s="810"/>
      <c r="C270" s="908"/>
      <c r="D270" s="654"/>
      <c r="E270" s="654"/>
      <c r="F270" s="654"/>
      <c r="G270" s="356" t="s">
        <v>26</v>
      </c>
      <c r="H270" s="590"/>
      <c r="I270" s="907"/>
    </row>
    <row r="271" spans="1:9" ht="15" x14ac:dyDescent="0.15">
      <c r="A271" s="919"/>
      <c r="B271" s="810"/>
      <c r="C271" s="908" t="s">
        <v>2291</v>
      </c>
      <c r="D271" s="654"/>
      <c r="E271" s="654"/>
      <c r="F271" s="654"/>
      <c r="G271" s="356" t="s">
        <v>23</v>
      </c>
      <c r="H271" s="588"/>
      <c r="I271" s="907"/>
    </row>
    <row r="272" spans="1:9" ht="15" customHeight="1" x14ac:dyDescent="0.15">
      <c r="A272" s="919"/>
      <c r="B272" s="810"/>
      <c r="C272" s="908"/>
      <c r="D272" s="654"/>
      <c r="E272" s="654"/>
      <c r="F272" s="654"/>
      <c r="G272" s="586" t="s">
        <v>968</v>
      </c>
      <c r="H272" s="589"/>
      <c r="I272" s="907"/>
    </row>
    <row r="273" spans="1:9" x14ac:dyDescent="0.15">
      <c r="A273" s="919"/>
      <c r="B273" s="810"/>
      <c r="C273" s="908"/>
      <c r="D273" s="654"/>
      <c r="E273" s="654"/>
      <c r="F273" s="654"/>
      <c r="G273" s="587"/>
      <c r="H273" s="589"/>
      <c r="I273" s="907"/>
    </row>
    <row r="274" spans="1:9" ht="15" customHeight="1" x14ac:dyDescent="0.15">
      <c r="A274" s="919"/>
      <c r="B274" s="810"/>
      <c r="C274" s="908"/>
      <c r="D274" s="654"/>
      <c r="E274" s="654"/>
      <c r="F274" s="654"/>
      <c r="G274" s="586" t="s">
        <v>969</v>
      </c>
      <c r="H274" s="589"/>
      <c r="I274" s="907"/>
    </row>
    <row r="275" spans="1:9" x14ac:dyDescent="0.15">
      <c r="A275" s="919"/>
      <c r="B275" s="810"/>
      <c r="C275" s="908"/>
      <c r="D275" s="654"/>
      <c r="E275" s="654"/>
      <c r="F275" s="654"/>
      <c r="G275" s="587"/>
      <c r="H275" s="589"/>
      <c r="I275" s="907"/>
    </row>
    <row r="276" spans="1:9" ht="15" x14ac:dyDescent="0.15">
      <c r="A276" s="919"/>
      <c r="B276" s="811"/>
      <c r="C276" s="908"/>
      <c r="D276" s="654"/>
      <c r="E276" s="654"/>
      <c r="F276" s="654"/>
      <c r="G276" s="356" t="s">
        <v>26</v>
      </c>
      <c r="H276" s="590"/>
      <c r="I276" s="907"/>
    </row>
    <row r="277" spans="1:9" ht="15" customHeight="1" x14ac:dyDescent="0.15">
      <c r="A277" s="158"/>
      <c r="B277" s="295"/>
      <c r="C277" s="709" t="s">
        <v>970</v>
      </c>
      <c r="D277" s="709"/>
      <c r="E277" s="709"/>
      <c r="F277" s="709"/>
      <c r="G277" s="295" t="s">
        <v>72</v>
      </c>
      <c r="H277" s="87">
        <f>SUM(H259:H276)/4</f>
        <v>0</v>
      </c>
      <c r="I277" s="159"/>
    </row>
    <row r="278" spans="1:9" ht="39" customHeight="1" x14ac:dyDescent="0.15">
      <c r="A278" s="599" t="s">
        <v>971</v>
      </c>
      <c r="B278" s="816" t="s">
        <v>2041</v>
      </c>
      <c r="C278" s="713" t="s">
        <v>972</v>
      </c>
      <c r="D278" s="714"/>
      <c r="E278" s="714"/>
      <c r="F278" s="715"/>
      <c r="G278" s="356"/>
      <c r="H278" s="89"/>
      <c r="I278" s="157"/>
    </row>
    <row r="279" spans="1:9" ht="15" x14ac:dyDescent="0.15">
      <c r="A279" s="600"/>
      <c r="B279" s="815"/>
      <c r="C279" s="908" t="s">
        <v>973</v>
      </c>
      <c r="D279" s="654"/>
      <c r="E279" s="654"/>
      <c r="F279" s="654"/>
      <c r="G279" s="356" t="s">
        <v>974</v>
      </c>
      <c r="H279" s="588"/>
      <c r="I279" s="907"/>
    </row>
    <row r="280" spans="1:9" ht="15" x14ac:dyDescent="0.15">
      <c r="A280" s="600"/>
      <c r="B280" s="815"/>
      <c r="C280" s="908"/>
      <c r="D280" s="654"/>
      <c r="E280" s="654"/>
      <c r="F280" s="654"/>
      <c r="G280" s="356" t="s">
        <v>975</v>
      </c>
      <c r="H280" s="589"/>
      <c r="I280" s="907"/>
    </row>
    <row r="281" spans="1:9" ht="15" x14ac:dyDescent="0.15">
      <c r="A281" s="600"/>
      <c r="B281" s="815"/>
      <c r="C281" s="908"/>
      <c r="D281" s="654"/>
      <c r="E281" s="654"/>
      <c r="F281" s="654"/>
      <c r="G281" s="356" t="s">
        <v>976</v>
      </c>
      <c r="H281" s="589"/>
      <c r="I281" s="907"/>
    </row>
    <row r="282" spans="1:9" ht="15" x14ac:dyDescent="0.15">
      <c r="A282" s="600"/>
      <c r="B282" s="815"/>
      <c r="C282" s="908"/>
      <c r="D282" s="654"/>
      <c r="E282" s="654"/>
      <c r="F282" s="654"/>
      <c r="G282" s="356" t="s">
        <v>977</v>
      </c>
      <c r="H282" s="589"/>
      <c r="I282" s="907"/>
    </row>
    <row r="283" spans="1:9" ht="15" x14ac:dyDescent="0.15">
      <c r="A283" s="600"/>
      <c r="B283" s="815"/>
      <c r="C283" s="908"/>
      <c r="D283" s="654"/>
      <c r="E283" s="654"/>
      <c r="F283" s="654"/>
      <c r="G283" s="356" t="s">
        <v>26</v>
      </c>
      <c r="H283" s="590"/>
      <c r="I283" s="907"/>
    </row>
    <row r="284" spans="1:9" ht="13.75" customHeight="1" x14ac:dyDescent="0.15">
      <c r="A284" s="600"/>
      <c r="B284" s="815"/>
      <c r="C284" s="908" t="s">
        <v>978</v>
      </c>
      <c r="D284" s="654"/>
      <c r="E284" s="654"/>
      <c r="F284" s="654"/>
      <c r="G284" s="356" t="s">
        <v>979</v>
      </c>
      <c r="H284" s="588"/>
      <c r="I284" s="907"/>
    </row>
    <row r="285" spans="1:9" ht="15" x14ac:dyDescent="0.15">
      <c r="A285" s="600"/>
      <c r="B285" s="815"/>
      <c r="C285" s="908"/>
      <c r="D285" s="654"/>
      <c r="E285" s="654"/>
      <c r="F285" s="654"/>
      <c r="G285" s="356" t="s">
        <v>980</v>
      </c>
      <c r="H285" s="589"/>
      <c r="I285" s="907"/>
    </row>
    <row r="286" spans="1:9" ht="15" x14ac:dyDescent="0.15">
      <c r="A286" s="600"/>
      <c r="B286" s="815"/>
      <c r="C286" s="908"/>
      <c r="D286" s="654"/>
      <c r="E286" s="654"/>
      <c r="F286" s="654"/>
      <c r="G286" s="356" t="s">
        <v>642</v>
      </c>
      <c r="H286" s="589"/>
      <c r="I286" s="907"/>
    </row>
    <row r="287" spans="1:9" ht="15" x14ac:dyDescent="0.15">
      <c r="A287" s="600"/>
      <c r="B287" s="815"/>
      <c r="C287" s="908"/>
      <c r="D287" s="654"/>
      <c r="E287" s="654"/>
      <c r="F287" s="654"/>
      <c r="G287" s="356" t="s">
        <v>957</v>
      </c>
      <c r="H287" s="589"/>
      <c r="I287" s="907"/>
    </row>
    <row r="288" spans="1:9" ht="15" x14ac:dyDescent="0.15">
      <c r="A288" s="601"/>
      <c r="B288" s="840"/>
      <c r="C288" s="908"/>
      <c r="D288" s="654"/>
      <c r="E288" s="654"/>
      <c r="F288" s="654"/>
      <c r="G288" s="356" t="s">
        <v>26</v>
      </c>
      <c r="H288" s="590"/>
      <c r="I288" s="907"/>
    </row>
    <row r="289" spans="1:10" ht="15" customHeight="1" x14ac:dyDescent="0.15">
      <c r="A289" s="158"/>
      <c r="B289" s="295"/>
      <c r="C289" s="709" t="s">
        <v>190</v>
      </c>
      <c r="D289" s="709"/>
      <c r="E289" s="709"/>
      <c r="F289" s="709"/>
      <c r="G289" s="295" t="s">
        <v>196</v>
      </c>
      <c r="H289" s="87">
        <f>SUM(H279:H288)/2</f>
        <v>0</v>
      </c>
      <c r="I289" s="159"/>
    </row>
    <row r="290" spans="1:10" ht="35" customHeight="1" x14ac:dyDescent="0.15">
      <c r="A290" s="912" t="s">
        <v>230</v>
      </c>
      <c r="B290" s="913"/>
      <c r="C290" s="913"/>
      <c r="D290" s="913"/>
      <c r="E290" s="913"/>
      <c r="F290" s="913"/>
      <c r="G290" s="913"/>
      <c r="H290" s="162"/>
      <c r="I290" s="163"/>
    </row>
    <row r="291" spans="1:10" ht="39" customHeight="1" x14ac:dyDescent="0.15">
      <c r="A291" s="599" t="s">
        <v>981</v>
      </c>
      <c r="B291" s="816" t="s">
        <v>982</v>
      </c>
      <c r="C291" s="713" t="s">
        <v>983</v>
      </c>
      <c r="D291" s="714"/>
      <c r="E291" s="714"/>
      <c r="F291" s="715"/>
      <c r="G291" s="356"/>
      <c r="H291" s="89"/>
      <c r="I291" s="164"/>
      <c r="J291" s="93"/>
    </row>
    <row r="292" spans="1:10" ht="15" customHeight="1" x14ac:dyDescent="0.15">
      <c r="A292" s="600"/>
      <c r="B292" s="815"/>
      <c r="C292" s="538" t="s">
        <v>984</v>
      </c>
      <c r="D292" s="539"/>
      <c r="E292" s="539"/>
      <c r="F292" s="540"/>
      <c r="G292" s="356" t="s">
        <v>23</v>
      </c>
      <c r="H292" s="588"/>
      <c r="I292" s="915"/>
      <c r="J292" s="914"/>
    </row>
    <row r="293" spans="1:10" ht="17.25" customHeight="1" x14ac:dyDescent="0.15">
      <c r="A293" s="600"/>
      <c r="B293" s="815"/>
      <c r="C293" s="541"/>
      <c r="D293" s="542"/>
      <c r="E293" s="542"/>
      <c r="F293" s="543"/>
      <c r="G293" s="356" t="s">
        <v>985</v>
      </c>
      <c r="H293" s="589"/>
      <c r="I293" s="916"/>
      <c r="J293" s="914"/>
    </row>
    <row r="294" spans="1:10" ht="15" x14ac:dyDescent="0.15">
      <c r="A294" s="600"/>
      <c r="B294" s="815"/>
      <c r="C294" s="541"/>
      <c r="D294" s="542"/>
      <c r="E294" s="542"/>
      <c r="F294" s="543"/>
      <c r="G294" s="356" t="s">
        <v>192</v>
      </c>
      <c r="H294" s="589"/>
      <c r="I294" s="916"/>
      <c r="J294" s="914"/>
    </row>
    <row r="295" spans="1:10" ht="15" customHeight="1" x14ac:dyDescent="0.15">
      <c r="A295" s="600"/>
      <c r="B295" s="815"/>
      <c r="C295" s="541"/>
      <c r="D295" s="542"/>
      <c r="E295" s="542"/>
      <c r="F295" s="543"/>
      <c r="G295" s="586" t="s">
        <v>986</v>
      </c>
      <c r="H295" s="589"/>
      <c r="I295" s="916"/>
      <c r="J295" s="914"/>
    </row>
    <row r="296" spans="1:10" x14ac:dyDescent="0.15">
      <c r="A296" s="600"/>
      <c r="B296" s="815"/>
      <c r="C296" s="541"/>
      <c r="D296" s="542"/>
      <c r="E296" s="542"/>
      <c r="F296" s="543"/>
      <c r="G296" s="587"/>
      <c r="H296" s="589"/>
      <c r="I296" s="916"/>
      <c r="J296" s="914"/>
    </row>
    <row r="297" spans="1:10" ht="15" x14ac:dyDescent="0.15">
      <c r="A297" s="600"/>
      <c r="B297" s="815"/>
      <c r="C297" s="541"/>
      <c r="D297" s="542"/>
      <c r="E297" s="542"/>
      <c r="F297" s="543"/>
      <c r="G297" s="356" t="s">
        <v>26</v>
      </c>
      <c r="H297" s="590"/>
      <c r="I297" s="917"/>
      <c r="J297" s="914"/>
    </row>
    <row r="298" spans="1:10" x14ac:dyDescent="0.15">
      <c r="A298" s="600"/>
      <c r="B298" s="858"/>
      <c r="C298" s="538" t="s">
        <v>2292</v>
      </c>
      <c r="D298" s="539"/>
      <c r="E298" s="539"/>
      <c r="F298" s="540"/>
      <c r="G298" s="586" t="s">
        <v>987</v>
      </c>
      <c r="H298" s="588"/>
      <c r="I298" s="909"/>
      <c r="J298" s="914"/>
    </row>
    <row r="299" spans="1:10" x14ac:dyDescent="0.15">
      <c r="A299" s="600"/>
      <c r="B299" s="858"/>
      <c r="C299" s="541"/>
      <c r="D299" s="542"/>
      <c r="E299" s="542"/>
      <c r="F299" s="543"/>
      <c r="G299" s="587"/>
      <c r="H299" s="589"/>
      <c r="I299" s="909"/>
      <c r="J299" s="914"/>
    </row>
    <row r="300" spans="1:10" ht="15" x14ac:dyDescent="0.15">
      <c r="A300" s="600"/>
      <c r="B300" s="858"/>
      <c r="C300" s="541"/>
      <c r="D300" s="542"/>
      <c r="E300" s="542"/>
      <c r="F300" s="543"/>
      <c r="G300" s="369" t="s">
        <v>222</v>
      </c>
      <c r="H300" s="589"/>
      <c r="I300" s="909"/>
      <c r="J300" s="918"/>
    </row>
    <row r="301" spans="1:10" x14ac:dyDescent="0.15">
      <c r="A301" s="600"/>
      <c r="B301" s="858"/>
      <c r="C301" s="541"/>
      <c r="D301" s="542"/>
      <c r="E301" s="542"/>
      <c r="F301" s="543"/>
      <c r="G301" s="586" t="s">
        <v>988</v>
      </c>
      <c r="H301" s="589"/>
      <c r="I301" s="909"/>
      <c r="J301" s="918"/>
    </row>
    <row r="302" spans="1:10" x14ac:dyDescent="0.15">
      <c r="A302" s="600"/>
      <c r="B302" s="858"/>
      <c r="C302" s="541"/>
      <c r="D302" s="542"/>
      <c r="E302" s="542"/>
      <c r="F302" s="543"/>
      <c r="G302" s="587"/>
      <c r="H302" s="589"/>
      <c r="I302" s="909"/>
      <c r="J302" s="918"/>
    </row>
    <row r="303" spans="1:10" ht="15" x14ac:dyDescent="0.15">
      <c r="A303" s="600"/>
      <c r="B303" s="858"/>
      <c r="C303" s="544"/>
      <c r="D303" s="545"/>
      <c r="E303" s="545"/>
      <c r="F303" s="546"/>
      <c r="G303" s="369" t="s">
        <v>26</v>
      </c>
      <c r="H303" s="590"/>
      <c r="I303" s="909"/>
      <c r="J303" s="918"/>
    </row>
    <row r="304" spans="1:10" x14ac:dyDescent="0.15">
      <c r="A304" s="600"/>
      <c r="B304" s="815"/>
      <c r="C304" s="546" t="s">
        <v>989</v>
      </c>
      <c r="D304" s="675"/>
      <c r="E304" s="675"/>
      <c r="F304" s="675"/>
      <c r="G304" s="586" t="s">
        <v>987</v>
      </c>
      <c r="H304" s="588"/>
      <c r="I304" s="909"/>
      <c r="J304" s="914"/>
    </row>
    <row r="305" spans="1:10" x14ac:dyDescent="0.15">
      <c r="A305" s="600"/>
      <c r="B305" s="815"/>
      <c r="C305" s="546"/>
      <c r="D305" s="675"/>
      <c r="E305" s="675"/>
      <c r="F305" s="675"/>
      <c r="G305" s="587"/>
      <c r="H305" s="589"/>
      <c r="I305" s="909"/>
      <c r="J305" s="914"/>
    </row>
    <row r="306" spans="1:10" ht="15" x14ac:dyDescent="0.15">
      <c r="A306" s="600"/>
      <c r="B306" s="815"/>
      <c r="C306" s="908"/>
      <c r="D306" s="654"/>
      <c r="E306" s="654"/>
      <c r="F306" s="654"/>
      <c r="G306" s="355" t="s">
        <v>222</v>
      </c>
      <c r="H306" s="589"/>
      <c r="I306" s="909"/>
      <c r="J306" s="914"/>
    </row>
    <row r="307" spans="1:10" ht="15" customHeight="1" x14ac:dyDescent="0.15">
      <c r="A307" s="600"/>
      <c r="B307" s="815"/>
      <c r="C307" s="908"/>
      <c r="D307" s="654"/>
      <c r="E307" s="654"/>
      <c r="F307" s="654"/>
      <c r="G307" s="586" t="s">
        <v>988</v>
      </c>
      <c r="H307" s="589"/>
      <c r="I307" s="909"/>
      <c r="J307" s="914"/>
    </row>
    <row r="308" spans="1:10" x14ac:dyDescent="0.15">
      <c r="A308" s="600"/>
      <c r="B308" s="815"/>
      <c r="C308" s="908"/>
      <c r="D308" s="654"/>
      <c r="E308" s="654"/>
      <c r="F308" s="654"/>
      <c r="G308" s="587"/>
      <c r="H308" s="589"/>
      <c r="I308" s="909"/>
      <c r="J308" s="914"/>
    </row>
    <row r="309" spans="1:10" ht="15" x14ac:dyDescent="0.15">
      <c r="A309" s="601"/>
      <c r="B309" s="840"/>
      <c r="C309" s="908"/>
      <c r="D309" s="654"/>
      <c r="E309" s="654"/>
      <c r="F309" s="654"/>
      <c r="G309" s="356" t="s">
        <v>26</v>
      </c>
      <c r="H309" s="590"/>
      <c r="I309" s="909"/>
      <c r="J309" s="914"/>
    </row>
    <row r="310" spans="1:10" ht="15" customHeight="1" x14ac:dyDescent="0.15">
      <c r="A310" s="158"/>
      <c r="B310" s="295"/>
      <c r="C310" s="709" t="s">
        <v>195</v>
      </c>
      <c r="D310" s="709"/>
      <c r="E310" s="709"/>
      <c r="F310" s="709"/>
      <c r="G310" s="295" t="s">
        <v>38</v>
      </c>
      <c r="H310" s="87">
        <f>SUM(H292:H309)/3</f>
        <v>0</v>
      </c>
      <c r="I310" s="159"/>
    </row>
    <row r="311" spans="1:10" ht="39" customHeight="1" x14ac:dyDescent="0.15">
      <c r="A311" s="599" t="s">
        <v>990</v>
      </c>
      <c r="B311" s="816" t="s">
        <v>991</v>
      </c>
      <c r="C311" s="713" t="s">
        <v>992</v>
      </c>
      <c r="D311" s="714"/>
      <c r="E311" s="714"/>
      <c r="F311" s="715"/>
      <c r="G311" s="356"/>
      <c r="H311" s="89"/>
      <c r="I311" s="164"/>
      <c r="J311" s="93"/>
    </row>
    <row r="312" spans="1:10" ht="15" x14ac:dyDescent="0.15">
      <c r="A312" s="600"/>
      <c r="B312" s="815"/>
      <c r="C312" s="908" t="s">
        <v>993</v>
      </c>
      <c r="D312" s="654"/>
      <c r="E312" s="654"/>
      <c r="F312" s="654"/>
      <c r="G312" s="356" t="s">
        <v>23</v>
      </c>
      <c r="H312" s="588"/>
      <c r="I312" s="909"/>
    </row>
    <row r="313" spans="1:10" ht="15" x14ac:dyDescent="0.15">
      <c r="A313" s="600"/>
      <c r="B313" s="815"/>
      <c r="C313" s="908"/>
      <c r="D313" s="654"/>
      <c r="E313" s="654"/>
      <c r="F313" s="654"/>
      <c r="G313" s="356" t="s">
        <v>994</v>
      </c>
      <c r="H313" s="589"/>
      <c r="I313" s="909"/>
    </row>
    <row r="314" spans="1:10" ht="15" x14ac:dyDescent="0.15">
      <c r="A314" s="600"/>
      <c r="B314" s="815"/>
      <c r="C314" s="908"/>
      <c r="D314" s="654"/>
      <c r="E314" s="654"/>
      <c r="F314" s="654"/>
      <c r="G314" s="356" t="s">
        <v>995</v>
      </c>
      <c r="H314" s="589"/>
      <c r="I314" s="909"/>
    </row>
    <row r="315" spans="1:10" ht="15" x14ac:dyDescent="0.15">
      <c r="A315" s="600"/>
      <c r="B315" s="815"/>
      <c r="C315" s="908"/>
      <c r="D315" s="654"/>
      <c r="E315" s="654"/>
      <c r="F315" s="654"/>
      <c r="G315" s="356" t="s">
        <v>26</v>
      </c>
      <c r="H315" s="590"/>
      <c r="I315" s="909"/>
    </row>
    <row r="316" spans="1:10" ht="15" x14ac:dyDescent="0.15">
      <c r="A316" s="600"/>
      <c r="B316" s="815"/>
      <c r="C316" s="908" t="s">
        <v>996</v>
      </c>
      <c r="D316" s="654"/>
      <c r="E316" s="654"/>
      <c r="F316" s="654"/>
      <c r="G316" s="356" t="s">
        <v>23</v>
      </c>
      <c r="H316" s="588"/>
      <c r="I316" s="907"/>
    </row>
    <row r="317" spans="1:10" ht="15" customHeight="1" x14ac:dyDescent="0.15">
      <c r="A317" s="600"/>
      <c r="B317" s="815"/>
      <c r="C317" s="908"/>
      <c r="D317" s="654"/>
      <c r="E317" s="654"/>
      <c r="F317" s="654"/>
      <c r="G317" s="586" t="s">
        <v>997</v>
      </c>
      <c r="H317" s="589"/>
      <c r="I317" s="907"/>
    </row>
    <row r="318" spans="1:10" x14ac:dyDescent="0.15">
      <c r="A318" s="600"/>
      <c r="B318" s="815"/>
      <c r="C318" s="908"/>
      <c r="D318" s="654"/>
      <c r="E318" s="654"/>
      <c r="F318" s="654"/>
      <c r="G318" s="587"/>
      <c r="H318" s="589"/>
      <c r="I318" s="907"/>
    </row>
    <row r="319" spans="1:10" ht="15" x14ac:dyDescent="0.15">
      <c r="A319" s="600"/>
      <c r="B319" s="815"/>
      <c r="C319" s="908"/>
      <c r="D319" s="654"/>
      <c r="E319" s="654"/>
      <c r="F319" s="654"/>
      <c r="G319" s="356" t="s">
        <v>26</v>
      </c>
      <c r="H319" s="589"/>
      <c r="I319" s="907"/>
    </row>
    <row r="320" spans="1:10" ht="15" x14ac:dyDescent="0.15">
      <c r="A320" s="600"/>
      <c r="B320" s="815"/>
      <c r="C320" s="908" t="s">
        <v>2293</v>
      </c>
      <c r="D320" s="654"/>
      <c r="E320" s="654"/>
      <c r="F320" s="654"/>
      <c r="G320" s="356" t="s">
        <v>23</v>
      </c>
      <c r="H320" s="910"/>
      <c r="I320" s="907"/>
    </row>
    <row r="321" spans="1:9" ht="15" x14ac:dyDescent="0.15">
      <c r="A321" s="601"/>
      <c r="B321" s="840"/>
      <c r="C321" s="908"/>
      <c r="D321" s="654"/>
      <c r="E321" s="654"/>
      <c r="F321" s="654"/>
      <c r="G321" s="356" t="s">
        <v>26</v>
      </c>
      <c r="H321" s="911"/>
      <c r="I321" s="907"/>
    </row>
    <row r="322" spans="1:9" ht="15" customHeight="1" x14ac:dyDescent="0.15">
      <c r="A322" s="158"/>
      <c r="B322" s="295"/>
      <c r="C322" s="709" t="s">
        <v>209</v>
      </c>
      <c r="D322" s="709"/>
      <c r="E322" s="709"/>
      <c r="F322" s="709"/>
      <c r="G322" s="295" t="s">
        <v>38</v>
      </c>
      <c r="H322" s="87">
        <f>SUM(H312:H321)/3</f>
        <v>0</v>
      </c>
      <c r="I322" s="159"/>
    </row>
    <row r="323" spans="1:9" ht="39" customHeight="1" x14ac:dyDescent="0.15">
      <c r="A323" s="599" t="s">
        <v>998</v>
      </c>
      <c r="B323" s="816" t="s">
        <v>999</v>
      </c>
      <c r="C323" s="713" t="s">
        <v>1731</v>
      </c>
      <c r="D323" s="714"/>
      <c r="E323" s="714"/>
      <c r="F323" s="715"/>
      <c r="G323" s="356"/>
      <c r="H323" s="89"/>
      <c r="I323" s="164"/>
    </row>
    <row r="324" spans="1:9" ht="15" x14ac:dyDescent="0.15">
      <c r="A324" s="600"/>
      <c r="B324" s="815"/>
      <c r="C324" s="908" t="s">
        <v>1000</v>
      </c>
      <c r="D324" s="654"/>
      <c r="E324" s="654"/>
      <c r="F324" s="654"/>
      <c r="G324" s="356" t="s">
        <v>23</v>
      </c>
      <c r="H324" s="588"/>
      <c r="I324" s="907"/>
    </row>
    <row r="325" spans="1:9" ht="15" x14ac:dyDescent="0.15">
      <c r="A325" s="600"/>
      <c r="B325" s="815"/>
      <c r="C325" s="908"/>
      <c r="D325" s="654"/>
      <c r="E325" s="654"/>
      <c r="F325" s="654"/>
      <c r="G325" s="356" t="s">
        <v>222</v>
      </c>
      <c r="H325" s="589"/>
      <c r="I325" s="907"/>
    </row>
    <row r="326" spans="1:9" ht="15" x14ac:dyDescent="0.15">
      <c r="A326" s="600"/>
      <c r="B326" s="815"/>
      <c r="C326" s="908"/>
      <c r="D326" s="654"/>
      <c r="E326" s="654"/>
      <c r="F326" s="654"/>
      <c r="G326" s="356" t="s">
        <v>26</v>
      </c>
      <c r="H326" s="590"/>
      <c r="I326" s="907"/>
    </row>
    <row r="327" spans="1:9" ht="15" x14ac:dyDescent="0.15">
      <c r="A327" s="600"/>
      <c r="B327" s="815"/>
      <c r="C327" s="908" t="s">
        <v>1001</v>
      </c>
      <c r="D327" s="654"/>
      <c r="E327" s="654"/>
      <c r="F327" s="654"/>
      <c r="G327" s="356" t="s">
        <v>180</v>
      </c>
      <c r="H327" s="588"/>
      <c r="I327" s="907"/>
    </row>
    <row r="328" spans="1:9" ht="15" x14ac:dyDescent="0.15">
      <c r="A328" s="600"/>
      <c r="B328" s="815"/>
      <c r="C328" s="908"/>
      <c r="D328" s="654"/>
      <c r="E328" s="654"/>
      <c r="F328" s="654"/>
      <c r="G328" s="356" t="s">
        <v>226</v>
      </c>
      <c r="H328" s="589"/>
      <c r="I328" s="907"/>
    </row>
    <row r="329" spans="1:9" ht="15" x14ac:dyDescent="0.15">
      <c r="A329" s="600"/>
      <c r="B329" s="815"/>
      <c r="C329" s="908"/>
      <c r="D329" s="654"/>
      <c r="E329" s="654"/>
      <c r="F329" s="654"/>
      <c r="G329" s="356" t="s">
        <v>26</v>
      </c>
      <c r="H329" s="590"/>
      <c r="I329" s="907"/>
    </row>
    <row r="330" spans="1:9" ht="15" x14ac:dyDescent="0.15">
      <c r="A330" s="600"/>
      <c r="B330" s="815"/>
      <c r="C330" s="908" t="s">
        <v>2042</v>
      </c>
      <c r="D330" s="654"/>
      <c r="E330" s="654"/>
      <c r="F330" s="654"/>
      <c r="G330" s="356" t="s">
        <v>1002</v>
      </c>
      <c r="H330" s="588"/>
      <c r="I330" s="907"/>
    </row>
    <row r="331" spans="1:9" ht="15" x14ac:dyDescent="0.15">
      <c r="A331" s="600"/>
      <c r="B331" s="815"/>
      <c r="C331" s="908"/>
      <c r="D331" s="654"/>
      <c r="E331" s="654"/>
      <c r="F331" s="654"/>
      <c r="G331" s="356" t="s">
        <v>1003</v>
      </c>
      <c r="H331" s="589"/>
      <c r="I331" s="907"/>
    </row>
    <row r="332" spans="1:9" ht="15" x14ac:dyDescent="0.15">
      <c r="A332" s="600"/>
      <c r="B332" s="815"/>
      <c r="C332" s="908"/>
      <c r="D332" s="654"/>
      <c r="E332" s="654"/>
      <c r="F332" s="654"/>
      <c r="G332" s="356" t="s">
        <v>1004</v>
      </c>
      <c r="H332" s="589"/>
      <c r="I332" s="907"/>
    </row>
    <row r="333" spans="1:9" ht="15" x14ac:dyDescent="0.15">
      <c r="A333" s="601"/>
      <c r="B333" s="840"/>
      <c r="C333" s="908"/>
      <c r="D333" s="654"/>
      <c r="E333" s="654"/>
      <c r="F333" s="654"/>
      <c r="G333" s="356" t="s">
        <v>1005</v>
      </c>
      <c r="H333" s="590"/>
      <c r="I333" s="907"/>
    </row>
    <row r="334" spans="1:9" ht="15" customHeight="1" x14ac:dyDescent="0.15">
      <c r="A334" s="161"/>
      <c r="B334" s="324"/>
      <c r="C334" s="534" t="s">
        <v>471</v>
      </c>
      <c r="D334" s="709"/>
      <c r="E334" s="709"/>
      <c r="F334" s="709"/>
      <c r="G334" s="295" t="s">
        <v>38</v>
      </c>
      <c r="H334" s="87">
        <f>SUM(H324:H333)/3</f>
        <v>0</v>
      </c>
      <c r="I334" s="159"/>
    </row>
    <row r="335" spans="1:9" ht="25" customHeight="1" x14ac:dyDescent="0.15">
      <c r="A335" s="599" t="s">
        <v>1006</v>
      </c>
      <c r="B335" s="816" t="s">
        <v>1931</v>
      </c>
      <c r="C335" s="713" t="s">
        <v>2043</v>
      </c>
      <c r="D335" s="714"/>
      <c r="E335" s="714"/>
      <c r="F335" s="715"/>
      <c r="G335" s="356"/>
      <c r="H335" s="89"/>
      <c r="I335" s="164"/>
    </row>
    <row r="336" spans="1:9" ht="15" x14ac:dyDescent="0.15">
      <c r="A336" s="600"/>
      <c r="B336" s="815"/>
      <c r="C336" s="908" t="s">
        <v>1007</v>
      </c>
      <c r="D336" s="654"/>
      <c r="E336" s="654"/>
      <c r="F336" s="654"/>
      <c r="G336" s="356" t="s">
        <v>23</v>
      </c>
      <c r="H336" s="588"/>
      <c r="I336" s="907"/>
    </row>
    <row r="337" spans="1:9" ht="15" x14ac:dyDescent="0.15">
      <c r="A337" s="600"/>
      <c r="B337" s="815"/>
      <c r="C337" s="908"/>
      <c r="D337" s="654"/>
      <c r="E337" s="654"/>
      <c r="F337" s="654"/>
      <c r="G337" s="356" t="s">
        <v>1008</v>
      </c>
      <c r="H337" s="589"/>
      <c r="I337" s="907"/>
    </row>
    <row r="338" spans="1:9" ht="15" x14ac:dyDescent="0.15">
      <c r="A338" s="600"/>
      <c r="B338" s="815"/>
      <c r="C338" s="908"/>
      <c r="D338" s="654"/>
      <c r="E338" s="654"/>
      <c r="F338" s="654"/>
      <c r="G338" s="356" t="s">
        <v>1009</v>
      </c>
      <c r="H338" s="590"/>
      <c r="I338" s="907"/>
    </row>
    <row r="339" spans="1:9" ht="15" x14ac:dyDescent="0.15">
      <c r="A339" s="600"/>
      <c r="B339" s="815"/>
      <c r="C339" s="908" t="s">
        <v>1010</v>
      </c>
      <c r="D339" s="654"/>
      <c r="E339" s="654"/>
      <c r="F339" s="654"/>
      <c r="G339" s="356" t="s">
        <v>23</v>
      </c>
      <c r="H339" s="588"/>
      <c r="I339" s="907"/>
    </row>
    <row r="340" spans="1:9" ht="15" x14ac:dyDescent="0.15">
      <c r="A340" s="600"/>
      <c r="B340" s="815"/>
      <c r="C340" s="908"/>
      <c r="D340" s="654"/>
      <c r="E340" s="654"/>
      <c r="F340" s="654"/>
      <c r="G340" s="356" t="s">
        <v>2294</v>
      </c>
      <c r="H340" s="589"/>
      <c r="I340" s="907"/>
    </row>
    <row r="341" spans="1:9" ht="15" x14ac:dyDescent="0.15">
      <c r="A341" s="600"/>
      <c r="B341" s="815"/>
      <c r="C341" s="908"/>
      <c r="D341" s="654"/>
      <c r="E341" s="654"/>
      <c r="F341" s="654"/>
      <c r="G341" s="356" t="s">
        <v>26</v>
      </c>
      <c r="H341" s="590"/>
      <c r="I341" s="907"/>
    </row>
    <row r="342" spans="1:9" ht="15" x14ac:dyDescent="0.15">
      <c r="A342" s="600"/>
      <c r="B342" s="815"/>
      <c r="C342" s="908" t="s">
        <v>1011</v>
      </c>
      <c r="D342" s="654"/>
      <c r="E342" s="654"/>
      <c r="F342" s="654"/>
      <c r="G342" s="356" t="s">
        <v>1012</v>
      </c>
      <c r="H342" s="588"/>
      <c r="I342" s="907"/>
    </row>
    <row r="343" spans="1:9" ht="15" customHeight="1" x14ac:dyDescent="0.15">
      <c r="A343" s="600"/>
      <c r="B343" s="815"/>
      <c r="C343" s="908"/>
      <c r="D343" s="654"/>
      <c r="E343" s="654"/>
      <c r="F343" s="654"/>
      <c r="G343" s="586" t="s">
        <v>1013</v>
      </c>
      <c r="H343" s="589"/>
      <c r="I343" s="907"/>
    </row>
    <row r="344" spans="1:9" x14ac:dyDescent="0.15">
      <c r="A344" s="600"/>
      <c r="B344" s="815"/>
      <c r="C344" s="908"/>
      <c r="D344" s="654"/>
      <c r="E344" s="654"/>
      <c r="F344" s="654"/>
      <c r="G344" s="587"/>
      <c r="H344" s="589"/>
      <c r="I344" s="907"/>
    </row>
    <row r="345" spans="1:9" x14ac:dyDescent="0.15">
      <c r="A345" s="600"/>
      <c r="B345" s="815"/>
      <c r="C345" s="908"/>
      <c r="D345" s="654"/>
      <c r="E345" s="654"/>
      <c r="F345" s="654"/>
      <c r="G345" s="586" t="s">
        <v>1014</v>
      </c>
      <c r="H345" s="589"/>
      <c r="I345" s="907"/>
    </row>
    <row r="346" spans="1:9" x14ac:dyDescent="0.15">
      <c r="A346" s="601"/>
      <c r="B346" s="840"/>
      <c r="C346" s="908"/>
      <c r="D346" s="654"/>
      <c r="E346" s="654"/>
      <c r="F346" s="654"/>
      <c r="G346" s="587"/>
      <c r="H346" s="590"/>
      <c r="I346" s="907"/>
    </row>
    <row r="347" spans="1:9" ht="15" customHeight="1" x14ac:dyDescent="0.15">
      <c r="A347" s="158"/>
      <c r="B347" s="295"/>
      <c r="C347" s="709" t="s">
        <v>1015</v>
      </c>
      <c r="D347" s="709"/>
      <c r="E347" s="709"/>
      <c r="F347" s="709"/>
      <c r="G347" s="295" t="s">
        <v>38</v>
      </c>
      <c r="H347" s="87">
        <f>SUM(H336:H346)/3</f>
        <v>0</v>
      </c>
      <c r="I347" s="159"/>
    </row>
    <row r="348" spans="1:9" ht="39" customHeight="1" x14ac:dyDescent="0.15">
      <c r="A348" s="599" t="s">
        <v>1016</v>
      </c>
      <c r="B348" s="816" t="s">
        <v>1017</v>
      </c>
      <c r="C348" s="713" t="s">
        <v>1018</v>
      </c>
      <c r="D348" s="714"/>
      <c r="E348" s="714"/>
      <c r="F348" s="715"/>
      <c r="G348" s="356"/>
      <c r="H348" s="89"/>
      <c r="I348" s="157"/>
    </row>
    <row r="349" spans="1:9" ht="15" x14ac:dyDescent="0.15">
      <c r="A349" s="600"/>
      <c r="B349" s="815"/>
      <c r="C349" s="908" t="s">
        <v>1019</v>
      </c>
      <c r="D349" s="654"/>
      <c r="E349" s="654"/>
      <c r="F349" s="654"/>
      <c r="G349" s="356" t="s">
        <v>23</v>
      </c>
      <c r="H349" s="588"/>
      <c r="I349" s="907"/>
    </row>
    <row r="350" spans="1:9" ht="15" x14ac:dyDescent="0.15">
      <c r="A350" s="600"/>
      <c r="B350" s="815"/>
      <c r="C350" s="908"/>
      <c r="D350" s="654"/>
      <c r="E350" s="654"/>
      <c r="F350" s="654"/>
      <c r="G350" s="356" t="s">
        <v>226</v>
      </c>
      <c r="H350" s="589"/>
      <c r="I350" s="907"/>
    </row>
    <row r="351" spans="1:9" ht="15" x14ac:dyDescent="0.15">
      <c r="A351" s="600"/>
      <c r="B351" s="815"/>
      <c r="C351" s="908"/>
      <c r="D351" s="654"/>
      <c r="E351" s="654"/>
      <c r="F351" s="654"/>
      <c r="G351" s="356" t="s">
        <v>26</v>
      </c>
      <c r="H351" s="590"/>
      <c r="I351" s="907"/>
    </row>
    <row r="352" spans="1:9" ht="15" x14ac:dyDescent="0.15">
      <c r="A352" s="600"/>
      <c r="B352" s="815"/>
      <c r="C352" s="908" t="s">
        <v>1020</v>
      </c>
      <c r="D352" s="654"/>
      <c r="E352" s="654"/>
      <c r="F352" s="654"/>
      <c r="G352" s="356" t="s">
        <v>23</v>
      </c>
      <c r="H352" s="588"/>
      <c r="I352" s="907"/>
    </row>
    <row r="353" spans="1:9" ht="15" x14ac:dyDescent="0.15">
      <c r="A353" s="600"/>
      <c r="B353" s="815"/>
      <c r="C353" s="908"/>
      <c r="D353" s="654"/>
      <c r="E353" s="654"/>
      <c r="F353" s="654"/>
      <c r="G353" s="356" t="s">
        <v>154</v>
      </c>
      <c r="H353" s="589"/>
      <c r="I353" s="907"/>
    </row>
    <row r="354" spans="1:9" ht="15" x14ac:dyDescent="0.15">
      <c r="A354" s="600"/>
      <c r="B354" s="815"/>
      <c r="C354" s="908"/>
      <c r="D354" s="654"/>
      <c r="E354" s="654"/>
      <c r="F354" s="654"/>
      <c r="G354" s="356" t="s">
        <v>26</v>
      </c>
      <c r="H354" s="590"/>
      <c r="I354" s="907"/>
    </row>
    <row r="355" spans="1:9" ht="15" x14ac:dyDescent="0.15">
      <c r="A355" s="600"/>
      <c r="B355" s="815"/>
      <c r="C355" s="908" t="s">
        <v>1021</v>
      </c>
      <c r="D355" s="654"/>
      <c r="E355" s="654"/>
      <c r="F355" s="654"/>
      <c r="G355" s="356" t="s">
        <v>180</v>
      </c>
      <c r="H355" s="588"/>
      <c r="I355" s="907"/>
    </row>
    <row r="356" spans="1:9" ht="15" x14ac:dyDescent="0.15">
      <c r="A356" s="600"/>
      <c r="B356" s="815"/>
      <c r="C356" s="908"/>
      <c r="D356" s="654"/>
      <c r="E356" s="654"/>
      <c r="F356" s="654"/>
      <c r="G356" s="356" t="s">
        <v>1022</v>
      </c>
      <c r="H356" s="589"/>
      <c r="I356" s="907"/>
    </row>
    <row r="357" spans="1:9" ht="15" customHeight="1" x14ac:dyDescent="0.15">
      <c r="A357" s="600"/>
      <c r="B357" s="815"/>
      <c r="C357" s="908"/>
      <c r="D357" s="654"/>
      <c r="E357" s="654"/>
      <c r="F357" s="654"/>
      <c r="G357" s="586" t="s">
        <v>2054</v>
      </c>
      <c r="H357" s="589"/>
      <c r="I357" s="907"/>
    </row>
    <row r="358" spans="1:9" x14ac:dyDescent="0.15">
      <c r="A358" s="600"/>
      <c r="B358" s="815"/>
      <c r="C358" s="908"/>
      <c r="D358" s="654"/>
      <c r="E358" s="654"/>
      <c r="F358" s="654"/>
      <c r="G358" s="587"/>
      <c r="H358" s="589"/>
      <c r="I358" s="907"/>
    </row>
    <row r="359" spans="1:9" ht="15" x14ac:dyDescent="0.15">
      <c r="A359" s="601"/>
      <c r="B359" s="840"/>
      <c r="C359" s="908"/>
      <c r="D359" s="654"/>
      <c r="E359" s="654"/>
      <c r="F359" s="654"/>
      <c r="G359" s="356" t="s">
        <v>26</v>
      </c>
      <c r="H359" s="590"/>
      <c r="I359" s="907"/>
    </row>
    <row r="360" spans="1:9" ht="15" customHeight="1" thickBot="1" x14ac:dyDescent="0.2">
      <c r="A360" s="294"/>
      <c r="B360" s="133"/>
      <c r="C360" s="709" t="s">
        <v>1023</v>
      </c>
      <c r="D360" s="709"/>
      <c r="E360" s="709"/>
      <c r="F360" s="709"/>
      <c r="G360" s="295" t="s">
        <v>38</v>
      </c>
      <c r="H360" s="87">
        <f>SUM(H349:H359)/3</f>
        <v>0</v>
      </c>
      <c r="I360" s="159"/>
    </row>
    <row r="361" spans="1:9" ht="15" thickBot="1" x14ac:dyDescent="0.2">
      <c r="A361" s="904" t="s">
        <v>1024</v>
      </c>
      <c r="B361" s="905"/>
      <c r="C361" s="905"/>
      <c r="D361" s="905"/>
      <c r="E361" s="906"/>
      <c r="G361" s="95"/>
      <c r="H361" s="165"/>
      <c r="I361" s="166"/>
    </row>
    <row r="362" spans="1:9" ht="61" thickBot="1" x14ac:dyDescent="0.2">
      <c r="A362" s="167"/>
      <c r="B362" s="168" t="s">
        <v>18</v>
      </c>
      <c r="C362" s="168" t="s">
        <v>97</v>
      </c>
      <c r="D362" s="168" t="s">
        <v>148</v>
      </c>
      <c r="E362" s="169" t="s">
        <v>230</v>
      </c>
      <c r="G362" s="95"/>
      <c r="H362" s="165"/>
      <c r="I362" s="153"/>
    </row>
    <row r="363" spans="1:9" x14ac:dyDescent="0.15">
      <c r="A363" s="170" t="s">
        <v>1025</v>
      </c>
      <c r="B363" s="101">
        <f>$H$34</f>
        <v>0</v>
      </c>
      <c r="C363" s="102"/>
      <c r="D363" s="102"/>
      <c r="E363" s="103"/>
      <c r="G363" s="95"/>
      <c r="H363" s="165"/>
      <c r="I363" s="153"/>
    </row>
    <row r="364" spans="1:9" x14ac:dyDescent="0.15">
      <c r="A364" s="171" t="s">
        <v>232</v>
      </c>
      <c r="B364" s="105">
        <f>$H$50</f>
        <v>0</v>
      </c>
      <c r="C364" s="106"/>
      <c r="D364" s="106"/>
      <c r="E364" s="107"/>
      <c r="G364" s="95"/>
      <c r="H364" s="165"/>
      <c r="I364" s="153"/>
    </row>
    <row r="365" spans="1:9" x14ac:dyDescent="0.15">
      <c r="A365" s="171" t="s">
        <v>235</v>
      </c>
      <c r="B365" s="105">
        <f>$H$68</f>
        <v>0</v>
      </c>
      <c r="C365" s="106"/>
      <c r="D365" s="106"/>
      <c r="E365" s="107"/>
      <c r="G365" s="95"/>
      <c r="H365" s="165"/>
      <c r="I365" s="153"/>
    </row>
    <row r="366" spans="1:9" x14ac:dyDescent="0.15">
      <c r="A366" s="171" t="s">
        <v>236</v>
      </c>
      <c r="B366" s="105">
        <f>$H$92</f>
        <v>0</v>
      </c>
      <c r="C366" s="106"/>
      <c r="D366" s="106"/>
      <c r="E366" s="107"/>
      <c r="G366" s="95"/>
      <c r="H366" s="165"/>
      <c r="I366" s="153"/>
    </row>
    <row r="367" spans="1:9" x14ac:dyDescent="0.15">
      <c r="A367" s="172" t="s">
        <v>1026</v>
      </c>
      <c r="B367" s="139"/>
      <c r="C367" s="111">
        <f>$H$109</f>
        <v>0</v>
      </c>
      <c r="D367" s="110"/>
      <c r="E367" s="112"/>
      <c r="G367" s="95"/>
      <c r="H367" s="165"/>
      <c r="I367" s="153"/>
    </row>
    <row r="368" spans="1:9" x14ac:dyDescent="0.15">
      <c r="A368" s="172" t="s">
        <v>238</v>
      </c>
      <c r="B368" s="139"/>
      <c r="C368" s="111">
        <f>$H$126</f>
        <v>0</v>
      </c>
      <c r="D368" s="110"/>
      <c r="E368" s="112"/>
      <c r="G368" s="95"/>
      <c r="H368" s="165"/>
      <c r="I368" s="153"/>
    </row>
    <row r="369" spans="1:9" x14ac:dyDescent="0.15">
      <c r="A369" s="172" t="s">
        <v>239</v>
      </c>
      <c r="B369" s="139"/>
      <c r="C369" s="111">
        <f>$H$150</f>
        <v>0</v>
      </c>
      <c r="D369" s="110"/>
      <c r="E369" s="112"/>
      <c r="G369" s="95"/>
      <c r="H369" s="165"/>
      <c r="I369" s="153"/>
    </row>
    <row r="370" spans="1:9" x14ac:dyDescent="0.15">
      <c r="A370" s="172" t="s">
        <v>241</v>
      </c>
      <c r="B370" s="139"/>
      <c r="C370" s="111">
        <f>$H$167</f>
        <v>0</v>
      </c>
      <c r="D370" s="110"/>
      <c r="E370" s="112"/>
      <c r="G370" s="95"/>
      <c r="H370" s="165"/>
      <c r="I370" s="153"/>
    </row>
    <row r="371" spans="1:9" x14ac:dyDescent="0.15">
      <c r="A371" s="172" t="s">
        <v>1027</v>
      </c>
      <c r="B371" s="139"/>
      <c r="C371" s="111">
        <f>$H$189</f>
        <v>0</v>
      </c>
      <c r="D371" s="110"/>
      <c r="E371" s="112"/>
      <c r="G371" s="95"/>
      <c r="H371" s="165"/>
      <c r="I371" s="153"/>
    </row>
    <row r="372" spans="1:9" x14ac:dyDescent="0.15">
      <c r="A372" s="172" t="s">
        <v>240</v>
      </c>
      <c r="B372" s="139"/>
      <c r="C372" s="111">
        <f>$H$199</f>
        <v>0</v>
      </c>
      <c r="D372" s="110"/>
      <c r="E372" s="112"/>
      <c r="G372" s="95"/>
      <c r="H372" s="165"/>
      <c r="I372" s="153"/>
    </row>
    <row r="373" spans="1:9" x14ac:dyDescent="0.15">
      <c r="A373" s="173" t="s">
        <v>1028</v>
      </c>
      <c r="B373" s="387"/>
      <c r="C373" s="114"/>
      <c r="D373" s="115">
        <f>$H$217</f>
        <v>0</v>
      </c>
      <c r="E373" s="116"/>
      <c r="G373" s="95"/>
      <c r="H373" s="165"/>
      <c r="I373" s="153"/>
    </row>
    <row r="374" spans="1:9" x14ac:dyDescent="0.15">
      <c r="A374" s="173" t="s">
        <v>1030</v>
      </c>
      <c r="B374" s="387"/>
      <c r="C374" s="114"/>
      <c r="D374" s="115">
        <f>$H$235</f>
        <v>0</v>
      </c>
      <c r="E374" s="116"/>
      <c r="G374" s="95"/>
      <c r="H374" s="165"/>
      <c r="I374" s="153"/>
    </row>
    <row r="375" spans="1:9" x14ac:dyDescent="0.15">
      <c r="A375" s="173" t="s">
        <v>1729</v>
      </c>
      <c r="B375" s="387"/>
      <c r="C375" s="114"/>
      <c r="D375" s="115">
        <f>$H$257</f>
        <v>0</v>
      </c>
      <c r="E375" s="116"/>
      <c r="G375" s="95"/>
      <c r="H375" s="165"/>
      <c r="I375" s="153"/>
    </row>
    <row r="376" spans="1:9" x14ac:dyDescent="0.15">
      <c r="A376" s="173" t="s">
        <v>1029</v>
      </c>
      <c r="B376" s="387"/>
      <c r="C376" s="114"/>
      <c r="D376" s="115">
        <f>$H$277</f>
        <v>0</v>
      </c>
      <c r="E376" s="116"/>
      <c r="G376" s="95"/>
      <c r="H376" s="165"/>
      <c r="I376" s="153"/>
    </row>
    <row r="377" spans="1:9" x14ac:dyDescent="0.15">
      <c r="A377" s="173" t="s">
        <v>1734</v>
      </c>
      <c r="B377" s="387"/>
      <c r="C377" s="114"/>
      <c r="D377" s="115">
        <f>$H$289</f>
        <v>0</v>
      </c>
      <c r="E377" s="116"/>
      <c r="G377" s="95"/>
      <c r="H377" s="165"/>
      <c r="I377" s="153"/>
    </row>
    <row r="378" spans="1:9" x14ac:dyDescent="0.15">
      <c r="A378" s="174" t="s">
        <v>246</v>
      </c>
      <c r="B378" s="118"/>
      <c r="C378" s="119"/>
      <c r="D378" s="119"/>
      <c r="E378" s="120">
        <f>$H$310</f>
        <v>0</v>
      </c>
      <c r="G378" s="95"/>
      <c r="H378" s="165"/>
      <c r="I378" s="153"/>
    </row>
    <row r="379" spans="1:9" x14ac:dyDescent="0.15">
      <c r="A379" s="174" t="s">
        <v>247</v>
      </c>
      <c r="B379" s="118"/>
      <c r="C379" s="119"/>
      <c r="D379" s="119"/>
      <c r="E379" s="120">
        <f>$H$322</f>
        <v>0</v>
      </c>
      <c r="G379" s="95"/>
      <c r="H379" s="165"/>
      <c r="I379" s="153"/>
    </row>
    <row r="380" spans="1:9" x14ac:dyDescent="0.15">
      <c r="A380" s="174" t="s">
        <v>506</v>
      </c>
      <c r="B380" s="118"/>
      <c r="C380" s="119"/>
      <c r="D380" s="119"/>
      <c r="E380" s="120">
        <f>$H$334</f>
        <v>0</v>
      </c>
      <c r="G380" s="95"/>
      <c r="H380" s="165"/>
      <c r="I380" s="153"/>
    </row>
    <row r="381" spans="1:9" x14ac:dyDescent="0.15">
      <c r="A381" s="174" t="s">
        <v>1031</v>
      </c>
      <c r="B381" s="118"/>
      <c r="C381" s="119"/>
      <c r="D381" s="119"/>
      <c r="E381" s="120">
        <f>$H$347</f>
        <v>0</v>
      </c>
      <c r="G381" s="95"/>
      <c r="H381" s="165"/>
      <c r="I381" s="153"/>
    </row>
    <row r="382" spans="1:9" ht="15" thickBot="1" x14ac:dyDescent="0.2">
      <c r="A382" s="175" t="s">
        <v>1032</v>
      </c>
      <c r="B382" s="122"/>
      <c r="C382" s="123"/>
      <c r="D382" s="123"/>
      <c r="E382" s="124">
        <f>$H$360</f>
        <v>0</v>
      </c>
      <c r="G382" s="95"/>
      <c r="H382" s="165"/>
      <c r="I382" s="153"/>
    </row>
    <row r="383" spans="1:9" x14ac:dyDescent="0.15">
      <c r="A383" s="136"/>
      <c r="I383" s="176"/>
    </row>
    <row r="384" spans="1:9" x14ac:dyDescent="0.15">
      <c r="A384" s="136"/>
      <c r="I384" s="176"/>
    </row>
    <row r="385" spans="1:9" x14ac:dyDescent="0.15">
      <c r="A385" s="136"/>
      <c r="I385" s="176"/>
    </row>
    <row r="386" spans="1:9" x14ac:dyDescent="0.15">
      <c r="A386" s="136"/>
      <c r="I386" s="176"/>
    </row>
    <row r="387" spans="1:9" x14ac:dyDescent="0.15">
      <c r="A387" s="136"/>
      <c r="I387" s="176"/>
    </row>
    <row r="388" spans="1:9" x14ac:dyDescent="0.15">
      <c r="A388" s="136"/>
      <c r="I388" s="176"/>
    </row>
    <row r="389" spans="1:9" x14ac:dyDescent="0.15">
      <c r="A389" s="136"/>
      <c r="I389" s="176"/>
    </row>
    <row r="390" spans="1:9" x14ac:dyDescent="0.15">
      <c r="A390" s="136"/>
      <c r="I390" s="176"/>
    </row>
    <row r="391" spans="1:9" x14ac:dyDescent="0.15">
      <c r="A391" s="136"/>
      <c r="I391" s="176"/>
    </row>
    <row r="392" spans="1:9" x14ac:dyDescent="0.15">
      <c r="A392" s="136"/>
      <c r="I392" s="176"/>
    </row>
    <row r="393" spans="1:9" x14ac:dyDescent="0.15">
      <c r="A393" s="136"/>
      <c r="I393" s="176"/>
    </row>
    <row r="394" spans="1:9" x14ac:dyDescent="0.15">
      <c r="A394" s="136"/>
      <c r="I394" s="176"/>
    </row>
    <row r="395" spans="1:9" ht="15" thickBot="1" x14ac:dyDescent="0.2">
      <c r="A395" s="143"/>
      <c r="B395" s="126"/>
      <c r="C395" s="323"/>
      <c r="D395" s="323"/>
      <c r="E395" s="323"/>
      <c r="F395" s="323"/>
      <c r="G395" s="323"/>
      <c r="H395" s="128"/>
      <c r="I395" s="177"/>
    </row>
  </sheetData>
  <sheetProtection algorithmName="SHA-512" hashValue="lUH5o7Ek8JHoGtnm0CnQUgRS323BkcjJPwZ1fHUtoEYBDo/F/BxRinQngoVdv79LiVmSamqbGtGHhGQv84geXg==" saltValue="OWz8TNacBRNikToZCkghVQ==" spinCount="100000" sheet="1" selectLockedCells="1"/>
  <mergeCells count="373">
    <mergeCell ref="B35:B49"/>
    <mergeCell ref="A35:A49"/>
    <mergeCell ref="H45:H49"/>
    <mergeCell ref="I10:I12"/>
    <mergeCell ref="C13:F18"/>
    <mergeCell ref="H13:H18"/>
    <mergeCell ref="I13:I18"/>
    <mergeCell ref="G14:G15"/>
    <mergeCell ref="C19:C29"/>
    <mergeCell ref="I20:I21"/>
    <mergeCell ref="D22:F22"/>
    <mergeCell ref="I28:I29"/>
    <mergeCell ref="D25:F26"/>
    <mergeCell ref="G25:G26"/>
    <mergeCell ref="H25:H26"/>
    <mergeCell ref="I25:I26"/>
    <mergeCell ref="C30:F33"/>
    <mergeCell ref="H30:H33"/>
    <mergeCell ref="I30:I33"/>
    <mergeCell ref="G31:G32"/>
    <mergeCell ref="D23:F23"/>
    <mergeCell ref="D24:F24"/>
    <mergeCell ref="C35:F37"/>
    <mergeCell ref="D27:F27"/>
    <mergeCell ref="A1:I4"/>
    <mergeCell ref="A5:A6"/>
    <mergeCell ref="B5:B6"/>
    <mergeCell ref="C5:F6"/>
    <mergeCell ref="G5:G6"/>
    <mergeCell ref="H5:H6"/>
    <mergeCell ref="A7:G9"/>
    <mergeCell ref="H7:H9"/>
    <mergeCell ref="I7:I9"/>
    <mergeCell ref="D28:F29"/>
    <mergeCell ref="G28:G29"/>
    <mergeCell ref="H28:H29"/>
    <mergeCell ref="A10:A33"/>
    <mergeCell ref="B10:B33"/>
    <mergeCell ref="D19:F19"/>
    <mergeCell ref="D20:F21"/>
    <mergeCell ref="G20:G21"/>
    <mergeCell ref="H20:H21"/>
    <mergeCell ref="C10:F12"/>
    <mergeCell ref="G10:G12"/>
    <mergeCell ref="H10:H12"/>
    <mergeCell ref="I35:I37"/>
    <mergeCell ref="C38:F40"/>
    <mergeCell ref="H38:H40"/>
    <mergeCell ref="I38:I40"/>
    <mergeCell ref="C41:E44"/>
    <mergeCell ref="I45:I48"/>
    <mergeCell ref="C34:F34"/>
    <mergeCell ref="I51:I53"/>
    <mergeCell ref="C54:F56"/>
    <mergeCell ref="H54:H56"/>
    <mergeCell ref="I54:I56"/>
    <mergeCell ref="G35:G37"/>
    <mergeCell ref="H35:H37"/>
    <mergeCell ref="C45:F49"/>
    <mergeCell ref="C57:F61"/>
    <mergeCell ref="H57:H61"/>
    <mergeCell ref="I57:I61"/>
    <mergeCell ref="G58:G59"/>
    <mergeCell ref="C50:F50"/>
    <mergeCell ref="C51:F53"/>
    <mergeCell ref="G51:G53"/>
    <mergeCell ref="H51:H53"/>
    <mergeCell ref="I62:I67"/>
    <mergeCell ref="G65:G66"/>
    <mergeCell ref="C68:F68"/>
    <mergeCell ref="A69:A91"/>
    <mergeCell ref="B69:B91"/>
    <mergeCell ref="C69:F71"/>
    <mergeCell ref="G69:G71"/>
    <mergeCell ref="H69:H71"/>
    <mergeCell ref="I69:I71"/>
    <mergeCell ref="C72:E76"/>
    <mergeCell ref="A51:A67"/>
    <mergeCell ref="B51:B67"/>
    <mergeCell ref="C62:F67"/>
    <mergeCell ref="H62:H67"/>
    <mergeCell ref="C83:F86"/>
    <mergeCell ref="H83:H86"/>
    <mergeCell ref="I83:I86"/>
    <mergeCell ref="C87:E91"/>
    <mergeCell ref="H87:H91"/>
    <mergeCell ref="I87:I91"/>
    <mergeCell ref="H72:H76"/>
    <mergeCell ref="I72:I76"/>
    <mergeCell ref="C77:F79"/>
    <mergeCell ref="H77:H79"/>
    <mergeCell ref="I77:I79"/>
    <mergeCell ref="C80:F82"/>
    <mergeCell ref="H80:H82"/>
    <mergeCell ref="I80:I82"/>
    <mergeCell ref="C92:F92"/>
    <mergeCell ref="A93:G95"/>
    <mergeCell ref="H93:H95"/>
    <mergeCell ref="I93:I95"/>
    <mergeCell ref="A96:A108"/>
    <mergeCell ref="B96:B108"/>
    <mergeCell ref="C96:F98"/>
    <mergeCell ref="G96:G98"/>
    <mergeCell ref="H96:H98"/>
    <mergeCell ref="I96:I98"/>
    <mergeCell ref="I105:I106"/>
    <mergeCell ref="D107:F108"/>
    <mergeCell ref="G107:G108"/>
    <mergeCell ref="H107:H108"/>
    <mergeCell ref="I107:I108"/>
    <mergeCell ref="C109:F109"/>
    <mergeCell ref="C99:F102"/>
    <mergeCell ref="H99:H102"/>
    <mergeCell ref="I99:I102"/>
    <mergeCell ref="G100:G101"/>
    <mergeCell ref="C103:C108"/>
    <mergeCell ref="D103:F103"/>
    <mergeCell ref="D104:F104"/>
    <mergeCell ref="D105:F106"/>
    <mergeCell ref="G105:G106"/>
    <mergeCell ref="H105:H106"/>
    <mergeCell ref="H116:H121"/>
    <mergeCell ref="I116:I121"/>
    <mergeCell ref="G117:G118"/>
    <mergeCell ref="G119:G120"/>
    <mergeCell ref="C122:E125"/>
    <mergeCell ref="C126:F126"/>
    <mergeCell ref="A110:A125"/>
    <mergeCell ref="B110:B125"/>
    <mergeCell ref="C110:F112"/>
    <mergeCell ref="G110:G112"/>
    <mergeCell ref="H110:H112"/>
    <mergeCell ref="I110:I112"/>
    <mergeCell ref="C113:F115"/>
    <mergeCell ref="H113:H115"/>
    <mergeCell ref="I113:I115"/>
    <mergeCell ref="C116:F121"/>
    <mergeCell ref="H135:H139"/>
    <mergeCell ref="I135:I139"/>
    <mergeCell ref="C140:F144"/>
    <mergeCell ref="H140:H144"/>
    <mergeCell ref="I140:I144"/>
    <mergeCell ref="G142:G143"/>
    <mergeCell ref="A127:A149"/>
    <mergeCell ref="B127:B149"/>
    <mergeCell ref="C127:F129"/>
    <mergeCell ref="G127:G129"/>
    <mergeCell ref="H127:H129"/>
    <mergeCell ref="I127:I129"/>
    <mergeCell ref="C130:E134"/>
    <mergeCell ref="H130:H134"/>
    <mergeCell ref="I130:I134"/>
    <mergeCell ref="C135:E139"/>
    <mergeCell ref="C145:F149"/>
    <mergeCell ref="H145:H149"/>
    <mergeCell ref="I145:I149"/>
    <mergeCell ref="G147:G148"/>
    <mergeCell ref="C150:F150"/>
    <mergeCell ref="A151:A166"/>
    <mergeCell ref="B151:B166"/>
    <mergeCell ref="C151:F153"/>
    <mergeCell ref="G151:G153"/>
    <mergeCell ref="H151:H153"/>
    <mergeCell ref="I161:I163"/>
    <mergeCell ref="D164:F166"/>
    <mergeCell ref="H164:H166"/>
    <mergeCell ref="I164:I166"/>
    <mergeCell ref="I151:I153"/>
    <mergeCell ref="C154:F154"/>
    <mergeCell ref="C155:F157"/>
    <mergeCell ref="H155:H157"/>
    <mergeCell ref="I155:I157"/>
    <mergeCell ref="C158:F160"/>
    <mergeCell ref="H158:H160"/>
    <mergeCell ref="I158:I160"/>
    <mergeCell ref="C167:F167"/>
    <mergeCell ref="A168:A188"/>
    <mergeCell ref="B168:B188"/>
    <mergeCell ref="C168:F170"/>
    <mergeCell ref="G168:G171"/>
    <mergeCell ref="H168:H171"/>
    <mergeCell ref="C178:F185"/>
    <mergeCell ref="H178:H185"/>
    <mergeCell ref="C161:C166"/>
    <mergeCell ref="D161:F163"/>
    <mergeCell ref="H161:H163"/>
    <mergeCell ref="I178:I185"/>
    <mergeCell ref="G179:G181"/>
    <mergeCell ref="G182:G184"/>
    <mergeCell ref="C186:F188"/>
    <mergeCell ref="H186:H188"/>
    <mergeCell ref="I186:I188"/>
    <mergeCell ref="I168:I171"/>
    <mergeCell ref="C171:F171"/>
    <mergeCell ref="C172:F177"/>
    <mergeCell ref="H172:H177"/>
    <mergeCell ref="I172:I177"/>
    <mergeCell ref="G173:G174"/>
    <mergeCell ref="G175:G176"/>
    <mergeCell ref="I191:I193"/>
    <mergeCell ref="C194:F198"/>
    <mergeCell ref="H194:H198"/>
    <mergeCell ref="I194:I198"/>
    <mergeCell ref="G195:G196"/>
    <mergeCell ref="C199:F199"/>
    <mergeCell ref="C189:F189"/>
    <mergeCell ref="A190:A198"/>
    <mergeCell ref="B190:B198"/>
    <mergeCell ref="C190:F190"/>
    <mergeCell ref="C191:F193"/>
    <mergeCell ref="H191:H193"/>
    <mergeCell ref="I202:I207"/>
    <mergeCell ref="G203:G204"/>
    <mergeCell ref="C208:F212"/>
    <mergeCell ref="H208:H212"/>
    <mergeCell ref="I208:I212"/>
    <mergeCell ref="G210:G211"/>
    <mergeCell ref="A200:G200"/>
    <mergeCell ref="A201:A216"/>
    <mergeCell ref="B201:B216"/>
    <mergeCell ref="C201:F201"/>
    <mergeCell ref="C202:F207"/>
    <mergeCell ref="H202:H207"/>
    <mergeCell ref="C213:F216"/>
    <mergeCell ref="H213:H216"/>
    <mergeCell ref="I219:I225"/>
    <mergeCell ref="G221:G222"/>
    <mergeCell ref="G223:G224"/>
    <mergeCell ref="C226:F230"/>
    <mergeCell ref="H226:H230"/>
    <mergeCell ref="I226:I230"/>
    <mergeCell ref="G228:G229"/>
    <mergeCell ref="I213:I216"/>
    <mergeCell ref="J213:J216"/>
    <mergeCell ref="G214:G215"/>
    <mergeCell ref="C217:F217"/>
    <mergeCell ref="C218:F218"/>
    <mergeCell ref="C219:F225"/>
    <mergeCell ref="G219:G220"/>
    <mergeCell ref="H219:H225"/>
    <mergeCell ref="A236:A256"/>
    <mergeCell ref="B236:B256"/>
    <mergeCell ref="C236:F236"/>
    <mergeCell ref="C237:F244"/>
    <mergeCell ref="H237:H244"/>
    <mergeCell ref="A218:A234"/>
    <mergeCell ref="B218:B234"/>
    <mergeCell ref="C249:F251"/>
    <mergeCell ref="H249:H251"/>
    <mergeCell ref="C252:F256"/>
    <mergeCell ref="H252:H256"/>
    <mergeCell ref="G238:G240"/>
    <mergeCell ref="C245:F248"/>
    <mergeCell ref="G245:G246"/>
    <mergeCell ref="H245:H248"/>
    <mergeCell ref="I267:I270"/>
    <mergeCell ref="C257:F257"/>
    <mergeCell ref="C258:F258"/>
    <mergeCell ref="C259:F261"/>
    <mergeCell ref="H259:H261"/>
    <mergeCell ref="C231:F234"/>
    <mergeCell ref="H231:H234"/>
    <mergeCell ref="I231:I234"/>
    <mergeCell ref="G232:G233"/>
    <mergeCell ref="C235:F235"/>
    <mergeCell ref="I249:I251"/>
    <mergeCell ref="I252:I256"/>
    <mergeCell ref="I237:I244"/>
    <mergeCell ref="I245:I248"/>
    <mergeCell ref="I271:I276"/>
    <mergeCell ref="G272:G273"/>
    <mergeCell ref="G274:G275"/>
    <mergeCell ref="C277:F277"/>
    <mergeCell ref="A278:A288"/>
    <mergeCell ref="B278:B288"/>
    <mergeCell ref="C278:F278"/>
    <mergeCell ref="C279:F283"/>
    <mergeCell ref="H279:H283"/>
    <mergeCell ref="I279:I283"/>
    <mergeCell ref="A258:A276"/>
    <mergeCell ref="B258:B276"/>
    <mergeCell ref="C271:F276"/>
    <mergeCell ref="H271:H276"/>
    <mergeCell ref="C284:F288"/>
    <mergeCell ref="H284:H288"/>
    <mergeCell ref="I284:I288"/>
    <mergeCell ref="I259:I261"/>
    <mergeCell ref="C262:F266"/>
    <mergeCell ref="H262:H266"/>
    <mergeCell ref="I262:I266"/>
    <mergeCell ref="G264:G265"/>
    <mergeCell ref="C267:F270"/>
    <mergeCell ref="H267:H270"/>
    <mergeCell ref="C289:F289"/>
    <mergeCell ref="A290:G290"/>
    <mergeCell ref="A291:A309"/>
    <mergeCell ref="B291:B309"/>
    <mergeCell ref="C291:F291"/>
    <mergeCell ref="C292:F297"/>
    <mergeCell ref="H292:H297"/>
    <mergeCell ref="I304:I309"/>
    <mergeCell ref="J304:J309"/>
    <mergeCell ref="G307:G308"/>
    <mergeCell ref="I292:I297"/>
    <mergeCell ref="J292:J297"/>
    <mergeCell ref="G295:G296"/>
    <mergeCell ref="C298:F303"/>
    <mergeCell ref="G298:G299"/>
    <mergeCell ref="H298:H303"/>
    <mergeCell ref="I298:I303"/>
    <mergeCell ref="J298:J303"/>
    <mergeCell ref="G301:G302"/>
    <mergeCell ref="C310:F310"/>
    <mergeCell ref="A311:A321"/>
    <mergeCell ref="B311:B321"/>
    <mergeCell ref="C311:F311"/>
    <mergeCell ref="C312:F315"/>
    <mergeCell ref="H312:H315"/>
    <mergeCell ref="C304:F309"/>
    <mergeCell ref="G304:G305"/>
    <mergeCell ref="H304:H309"/>
    <mergeCell ref="C322:F322"/>
    <mergeCell ref="A323:A333"/>
    <mergeCell ref="B323:B333"/>
    <mergeCell ref="C323:F323"/>
    <mergeCell ref="C324:F326"/>
    <mergeCell ref="H324:H326"/>
    <mergeCell ref="I312:I315"/>
    <mergeCell ref="C316:F319"/>
    <mergeCell ref="H316:H319"/>
    <mergeCell ref="I316:I319"/>
    <mergeCell ref="G317:G318"/>
    <mergeCell ref="C320:F321"/>
    <mergeCell ref="H320:H321"/>
    <mergeCell ref="I320:I321"/>
    <mergeCell ref="C334:F334"/>
    <mergeCell ref="A335:A346"/>
    <mergeCell ref="B335:B346"/>
    <mergeCell ref="C335:F335"/>
    <mergeCell ref="C336:F338"/>
    <mergeCell ref="H336:H338"/>
    <mergeCell ref="I324:I326"/>
    <mergeCell ref="C327:F329"/>
    <mergeCell ref="H327:H329"/>
    <mergeCell ref="I327:I329"/>
    <mergeCell ref="C330:F333"/>
    <mergeCell ref="H330:H333"/>
    <mergeCell ref="I330:I333"/>
    <mergeCell ref="C347:F347"/>
    <mergeCell ref="A348:A359"/>
    <mergeCell ref="B348:B359"/>
    <mergeCell ref="C348:F348"/>
    <mergeCell ref="C349:F351"/>
    <mergeCell ref="H349:H351"/>
    <mergeCell ref="I336:I338"/>
    <mergeCell ref="C339:F341"/>
    <mergeCell ref="H339:H341"/>
    <mergeCell ref="I339:I341"/>
    <mergeCell ref="C342:F346"/>
    <mergeCell ref="H342:H346"/>
    <mergeCell ref="I342:I346"/>
    <mergeCell ref="G343:G344"/>
    <mergeCell ref="G345:G346"/>
    <mergeCell ref="C360:F360"/>
    <mergeCell ref="A361:E361"/>
    <mergeCell ref="I349:I351"/>
    <mergeCell ref="C352:F354"/>
    <mergeCell ref="H352:H354"/>
    <mergeCell ref="I352:I354"/>
    <mergeCell ref="C355:F359"/>
    <mergeCell ref="H355:H359"/>
    <mergeCell ref="I355:I359"/>
    <mergeCell ref="G357:G358"/>
  </mergeCells>
  <conditionalFormatting sqref="H13:H20 H54:H67 H72:H87 H99:H105 H113:H125 H130:H149 H155:H166 H172:H188 H191:H198 H202:H216 H219:H234 H237:H252 H259:H276 H279:H288 H324:H333 H336:H346 H349:H359 H298:H309 H22:H25 H27:H33 H107 H38:H45">
    <cfRule type="expression" priority="10">
      <formula>COUNTIF($H$349,"Complete")=3</formula>
    </cfRule>
    <cfRule type="cellIs" dxfId="159" priority="11" operator="greaterThan">
      <formula>0</formula>
    </cfRule>
    <cfRule type="containsText" dxfId="158" priority="12" operator="containsText" text="0">
      <formula>NOT(ISERROR(SEARCH("0",H13)))</formula>
    </cfRule>
  </conditionalFormatting>
  <conditionalFormatting sqref="H312:H319">
    <cfRule type="expression" priority="7">
      <formula>COUNTIF($H$349,"Complete")=3</formula>
    </cfRule>
    <cfRule type="cellIs" dxfId="157" priority="8" operator="greaterThan">
      <formula>0</formula>
    </cfRule>
    <cfRule type="containsText" dxfId="156" priority="9" operator="containsText" text="0">
      <formula>NOT(ISERROR(SEARCH("0",H312)))</formula>
    </cfRule>
  </conditionalFormatting>
  <conditionalFormatting sqref="H320:H321">
    <cfRule type="expression" priority="4">
      <formula>COUNTIF($G$297,"Complete")=3</formula>
    </cfRule>
    <cfRule type="cellIs" dxfId="155" priority="5" operator="greaterThan">
      <formula>0</formula>
    </cfRule>
    <cfRule type="containsText" dxfId="154" priority="6" operator="containsText" text="0">
      <formula>NOT(ISERROR(SEARCH("0",H320)))</formula>
    </cfRule>
  </conditionalFormatting>
  <conditionalFormatting sqref="H292:H297">
    <cfRule type="expression" priority="1">
      <formula>COUNTIF($H$349,"Complete")=3</formula>
    </cfRule>
    <cfRule type="cellIs" dxfId="153" priority="2" operator="greaterThan">
      <formula>0</formula>
    </cfRule>
    <cfRule type="containsText" dxfId="152" priority="3" operator="containsText" text="0">
      <formula>NOT(ISERROR(SEARCH("0",H292)))</formula>
    </cfRule>
  </conditionalFormatting>
  <dataValidations count="13">
    <dataValidation type="list" allowBlank="1" showInputMessage="1" showErrorMessage="1" errorTitle="Please select from the dropdown " sqref="H30:H33 H38:H40 H191:H193 H155:H157 H249:H251" xr:uid="{D0EE2663-3EBA-473A-89B5-B0559672DECC}">
      <formula1>$R$7:$R$10</formula1>
    </dataValidation>
    <dataValidation type="list" allowBlank="1" showInputMessage="1" showErrorMessage="1" sqref="H292:H297" xr:uid="{279829BC-086E-45BB-90E6-25076E6724C2}">
      <formula1>$Q$7:$Q$11</formula1>
    </dataValidation>
    <dataValidation type="list" allowBlank="1" showInputMessage="1" showErrorMessage="1" sqref="H316:H319 H349:H354 H327:H329" xr:uid="{38487D87-46FD-4643-AF60-08286E0F043F}">
      <formula1>$R$7:$R$10</formula1>
    </dataValidation>
    <dataValidation type="list" allowBlank="1" showInputMessage="1" showErrorMessage="1" sqref="H161:H166" xr:uid="{12AF5784-CB0F-4AAF-881F-F00D44EC68A1}">
      <formula1>$X$7:$X$10</formula1>
    </dataValidation>
    <dataValidation type="list" allowBlank="1" showInputMessage="1" showErrorMessage="1" sqref="H54:H56 H336:H346 H324:H326 H259:H261 H245:H248 H231:H234 H158:H160 H113:H115 H99:H102 H77:H82" xr:uid="{831BBB6D-D1A2-4B9E-9F78-3EFBFDDE53B1}">
      <formula1>$S$7:$S$10</formula1>
    </dataValidation>
    <dataValidation type="list" allowBlank="1" showInputMessage="1" showErrorMessage="1" errorTitle="Please select from the dropdown " sqref="H355:H359 H330:H333 H312:H315 H298:H309 H279:H283 H262:H276 H219:H230 H208:H212 H194:H198 H140:H149 H116:H121 H57:H61 H172:H185 H83:H86" xr:uid="{7CFBC816-F5B1-43A3-8BFA-CD0BA4F0CC3B}">
      <formula1>$Q$7:$Q$11</formula1>
    </dataValidation>
    <dataValidation type="list" allowBlank="1" showInputMessage="1" showErrorMessage="1" sqref="H284:H288 H237:H244 H202:H207 H130:H139 H72:H76 H13:H18 H62:H67" xr:uid="{738034A1-F5A4-4EB0-8CB6-5D091BB8A71E}">
      <formula1>$O$7:$O$12</formula1>
    </dataValidation>
    <dataValidation type="list" allowBlank="1" showInputMessage="1" showErrorMessage="1" errorTitle="Please select from the dropdown " sqref="H213:H216" xr:uid="{710F994A-584D-4964-BCFE-6929659A060B}">
      <formula1>$V$7:$V$9</formula1>
    </dataValidation>
    <dataValidation type="list" allowBlank="1" showInputMessage="1" showErrorMessage="1" sqref="H320:H321" xr:uid="{BA7F8110-0F90-4703-B23A-AD1BF0274D9B}">
      <formula1>$V$7:$V$9</formula1>
    </dataValidation>
    <dataValidation type="list" allowBlank="1" showInputMessage="1" showErrorMessage="1" sqref="H41:H44 H107 H103:H105 H122:H125" xr:uid="{CF885512-F7FC-4AE3-B1CF-4F02D04683CD}">
      <formula1>$T$7:$T$9</formula1>
    </dataValidation>
    <dataValidation type="list" allowBlank="1" showInputMessage="1" showErrorMessage="1" sqref="H19:H20 H27:H29 H22:H25" xr:uid="{2E964F83-11C8-408C-8463-95C9670A8BCB}">
      <formula1>$U$7:$U$9</formula1>
    </dataValidation>
    <dataValidation type="list" allowBlank="1" showInputMessage="1" showErrorMessage="1" errorTitle="Please select from the dropdown " sqref="H87:H91 H252:H256 H45:H49" xr:uid="{B6BE330D-A48B-C944-9B78-F61B103C9CC5}">
      <formula1>$O$7:$O$12</formula1>
    </dataValidation>
    <dataValidation type="list" allowBlank="1" showInputMessage="1" showErrorMessage="1" errorTitle="Please select from the dropdown " sqref="H186:H188" xr:uid="{64BB645F-74C9-D34B-A301-695D53C7F874}">
      <formula1>$S$7:$S$10</formula1>
    </dataValidation>
  </dataValidations>
  <pageMargins left="0.25" right="0.25" top="0.75" bottom="0.75" header="0.3" footer="0.3"/>
  <pageSetup scale="43" fitToHeight="0" orientation="landscape" r:id="rId1"/>
  <headerFooter>
    <oddFooter>&amp;C&amp;P</oddFooter>
  </headerFooter>
  <rowBreaks count="1" manualBreakCount="1">
    <brk id="92"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1B07B-FA86-47F9-A929-1C3EE1AE78F9}">
  <sheetPr>
    <pageSetUpPr fitToPage="1"/>
  </sheetPr>
  <dimension ref="A1:AE372"/>
  <sheetViews>
    <sheetView zoomScale="80" zoomScaleNormal="80" zoomScalePageLayoutView="90" workbookViewId="0">
      <pane ySplit="6" topLeftCell="A323" activePane="bottomLeft" state="frozen"/>
      <selection pane="bottomLeft" activeCell="I263" sqref="I263"/>
    </sheetView>
  </sheetViews>
  <sheetFormatPr baseColWidth="10" defaultColWidth="8.83203125" defaultRowHeight="14" x14ac:dyDescent="0.15"/>
  <cols>
    <col min="1" max="1" width="23.5" style="252" customWidth="1"/>
    <col min="2" max="2" width="36.5" style="220" customWidth="1"/>
    <col min="3" max="3" width="36.5" style="210" customWidth="1"/>
    <col min="4" max="5" width="16.5" style="210" customWidth="1"/>
    <col min="6" max="6" width="62.5" style="210" customWidth="1"/>
    <col min="7" max="7" width="33.5" style="210" customWidth="1"/>
    <col min="8" max="8" width="13.5" style="218" customWidth="1"/>
    <col min="9" max="9" width="44.5" style="219" customWidth="1"/>
    <col min="10" max="10" width="35.5" style="210" customWidth="1"/>
    <col min="11" max="14" width="8.83203125" style="210"/>
    <col min="15" max="15" width="7.83203125" style="210" hidden="1" customWidth="1"/>
    <col min="16" max="16" width="8.5" style="210" hidden="1" customWidth="1"/>
    <col min="17" max="17" width="6.5" style="210" hidden="1" customWidth="1"/>
    <col min="18" max="18" width="5.5" style="210" hidden="1" customWidth="1"/>
    <col min="19" max="19" width="6.5" style="210" hidden="1" customWidth="1"/>
    <col min="20" max="20" width="6.83203125" style="210" hidden="1" customWidth="1"/>
    <col min="21" max="23" width="5.1640625" style="210" hidden="1" customWidth="1"/>
    <col min="24" max="25" width="6.5" style="210" hidden="1" customWidth="1"/>
    <col min="26" max="26" width="5" style="210" hidden="1" customWidth="1"/>
    <col min="27" max="27" width="5.1640625" style="210" hidden="1" customWidth="1"/>
    <col min="28" max="29" width="4.5" style="210" hidden="1" customWidth="1"/>
    <col min="30" max="30" width="5.1640625" style="210" hidden="1" customWidth="1"/>
    <col min="31" max="31" width="8.1640625" style="210" hidden="1" customWidth="1"/>
    <col min="32" max="32" width="0" style="210" hidden="1" customWidth="1"/>
    <col min="33" max="16384" width="8.83203125" style="210"/>
  </cols>
  <sheetData>
    <row r="1" spans="1:31" x14ac:dyDescent="0.15">
      <c r="A1" s="1024" t="s">
        <v>8</v>
      </c>
      <c r="B1" s="1025"/>
      <c r="C1" s="1025"/>
      <c r="D1" s="1025"/>
      <c r="E1" s="1025"/>
      <c r="F1" s="1025"/>
      <c r="G1" s="1025"/>
      <c r="H1" s="1025"/>
      <c r="I1" s="1026"/>
    </row>
    <row r="2" spans="1:31" x14ac:dyDescent="0.15">
      <c r="A2" s="1027"/>
      <c r="B2" s="1028"/>
      <c r="C2" s="1028"/>
      <c r="D2" s="1028"/>
      <c r="E2" s="1028"/>
      <c r="F2" s="1028"/>
      <c r="G2" s="1028"/>
      <c r="H2" s="1028"/>
      <c r="I2" s="1029"/>
    </row>
    <row r="3" spans="1:31" x14ac:dyDescent="0.15">
      <c r="A3" s="1027"/>
      <c r="B3" s="1028"/>
      <c r="C3" s="1028"/>
      <c r="D3" s="1028"/>
      <c r="E3" s="1028"/>
      <c r="F3" s="1028"/>
      <c r="G3" s="1028"/>
      <c r="H3" s="1028"/>
      <c r="I3" s="1029"/>
    </row>
    <row r="4" spans="1:31" x14ac:dyDescent="0.15">
      <c r="A4" s="1030"/>
      <c r="B4" s="1031"/>
      <c r="C4" s="1031"/>
      <c r="D4" s="1031"/>
      <c r="E4" s="1031"/>
      <c r="F4" s="1031"/>
      <c r="G4" s="1031"/>
      <c r="H4" s="1031"/>
      <c r="I4" s="1032"/>
    </row>
    <row r="5" spans="1:31" ht="14" customHeight="1" x14ac:dyDescent="0.15">
      <c r="A5" s="1033" t="s">
        <v>12</v>
      </c>
      <c r="B5" s="684" t="s">
        <v>13</v>
      </c>
      <c r="C5" s="684" t="s">
        <v>14</v>
      </c>
      <c r="D5" s="684"/>
      <c r="E5" s="684"/>
      <c r="F5" s="684"/>
      <c r="G5" s="684" t="s">
        <v>15</v>
      </c>
      <c r="H5" s="684" t="s">
        <v>16</v>
      </c>
      <c r="I5" s="359" t="s">
        <v>1421</v>
      </c>
      <c r="P5" s="1"/>
      <c r="Q5" s="1"/>
      <c r="R5" s="1"/>
      <c r="S5" s="1"/>
      <c r="T5" s="1"/>
      <c r="U5" s="1"/>
      <c r="V5" s="1"/>
      <c r="W5" s="1"/>
      <c r="X5" s="1"/>
      <c r="Y5" s="1"/>
      <c r="Z5" s="1"/>
      <c r="AA5" s="1"/>
      <c r="AB5" s="1"/>
      <c r="AC5" s="1"/>
      <c r="AD5" s="1"/>
      <c r="AE5" s="1"/>
    </row>
    <row r="6" spans="1:31" ht="45" x14ac:dyDescent="0.15">
      <c r="A6" s="1034"/>
      <c r="B6" s="1035"/>
      <c r="C6" s="685"/>
      <c r="D6" s="685"/>
      <c r="E6" s="685"/>
      <c r="F6" s="685"/>
      <c r="G6" s="685"/>
      <c r="H6" s="1035"/>
      <c r="I6" s="286" t="s">
        <v>1934</v>
      </c>
      <c r="P6" s="1">
        <v>0</v>
      </c>
      <c r="Q6" s="1">
        <v>0</v>
      </c>
      <c r="R6" s="1">
        <v>0</v>
      </c>
      <c r="S6" s="1">
        <v>0</v>
      </c>
      <c r="T6" s="1">
        <v>0</v>
      </c>
      <c r="U6" s="1">
        <v>0</v>
      </c>
      <c r="V6" s="1">
        <v>0</v>
      </c>
      <c r="W6" s="1">
        <v>0</v>
      </c>
      <c r="X6" s="1">
        <v>0</v>
      </c>
      <c r="Y6" s="1">
        <v>0</v>
      </c>
      <c r="Z6" s="1">
        <v>0</v>
      </c>
      <c r="AA6" s="1">
        <v>0</v>
      </c>
      <c r="AB6" s="1">
        <v>0</v>
      </c>
      <c r="AC6" s="1">
        <v>0</v>
      </c>
      <c r="AD6" s="1">
        <v>0</v>
      </c>
      <c r="AE6" s="1" t="s">
        <v>17</v>
      </c>
    </row>
    <row r="7" spans="1:31" x14ac:dyDescent="0.15">
      <c r="A7" s="1036" t="s">
        <v>18</v>
      </c>
      <c r="B7" s="1037"/>
      <c r="C7" s="1037"/>
      <c r="D7" s="1037"/>
      <c r="E7" s="1037"/>
      <c r="F7" s="1037"/>
      <c r="G7" s="1037"/>
      <c r="H7" s="1040"/>
      <c r="I7" s="1042"/>
      <c r="J7" s="211"/>
      <c r="P7" s="1">
        <v>1</v>
      </c>
      <c r="Q7" s="1">
        <v>2</v>
      </c>
      <c r="R7" s="1">
        <v>1</v>
      </c>
      <c r="S7" s="1">
        <v>1</v>
      </c>
      <c r="T7" s="1">
        <v>2</v>
      </c>
      <c r="U7" s="1">
        <v>1</v>
      </c>
      <c r="V7" s="1">
        <v>0.8</v>
      </c>
      <c r="W7" s="459">
        <v>0.66</v>
      </c>
      <c r="X7" s="1">
        <v>0.5</v>
      </c>
      <c r="Y7" s="1">
        <v>4</v>
      </c>
      <c r="Z7" s="1">
        <v>2</v>
      </c>
      <c r="AA7" s="1">
        <v>1</v>
      </c>
      <c r="AB7" s="1">
        <v>1.5</v>
      </c>
      <c r="AC7" s="1">
        <v>0.5</v>
      </c>
      <c r="AD7" s="1">
        <v>0.1</v>
      </c>
      <c r="AE7" s="1" t="s">
        <v>19</v>
      </c>
    </row>
    <row r="8" spans="1:31" x14ac:dyDescent="0.15">
      <c r="A8" s="1036"/>
      <c r="B8" s="1037"/>
      <c r="C8" s="1037"/>
      <c r="D8" s="1037"/>
      <c r="E8" s="1037"/>
      <c r="F8" s="1037"/>
      <c r="G8" s="1037"/>
      <c r="H8" s="1040"/>
      <c r="I8" s="1042"/>
      <c r="J8" s="211"/>
      <c r="P8" s="1">
        <v>2</v>
      </c>
      <c r="Q8" s="1">
        <v>3</v>
      </c>
      <c r="R8" s="1">
        <v>2</v>
      </c>
      <c r="S8" s="1">
        <v>4</v>
      </c>
      <c r="T8" s="1">
        <v>4</v>
      </c>
      <c r="U8" s="1"/>
      <c r="V8" s="1"/>
      <c r="W8" s="1"/>
      <c r="X8" s="1"/>
      <c r="Y8" s="1"/>
      <c r="Z8" s="1"/>
      <c r="AA8" s="1">
        <v>2</v>
      </c>
      <c r="AB8" s="1"/>
      <c r="AC8" s="1">
        <v>1</v>
      </c>
      <c r="AD8" s="1">
        <v>0.5</v>
      </c>
      <c r="AE8" s="1"/>
    </row>
    <row r="9" spans="1:31" x14ac:dyDescent="0.15">
      <c r="A9" s="1038"/>
      <c r="B9" s="1039"/>
      <c r="C9" s="1039"/>
      <c r="D9" s="1039"/>
      <c r="E9" s="1039"/>
      <c r="F9" s="1039"/>
      <c r="G9" s="1039"/>
      <c r="H9" s="1041"/>
      <c r="I9" s="1043"/>
      <c r="J9" s="211"/>
      <c r="P9" s="1">
        <v>3</v>
      </c>
      <c r="Q9" s="1">
        <v>4</v>
      </c>
      <c r="R9" s="1">
        <v>4</v>
      </c>
      <c r="S9" s="1"/>
      <c r="T9" s="1"/>
      <c r="U9" s="1"/>
      <c r="V9" s="1"/>
      <c r="W9" s="1"/>
      <c r="X9" s="1"/>
      <c r="Y9" s="1"/>
      <c r="Z9" s="1"/>
      <c r="AA9" s="1"/>
      <c r="AB9" s="1"/>
      <c r="AC9" s="1"/>
      <c r="AD9" s="1">
        <v>1</v>
      </c>
      <c r="AE9" s="1"/>
    </row>
    <row r="10" spans="1:31" x14ac:dyDescent="0.15">
      <c r="A10" s="586" t="s">
        <v>1309</v>
      </c>
      <c r="B10" s="816" t="s">
        <v>2178</v>
      </c>
      <c r="C10" s="997" t="s">
        <v>2176</v>
      </c>
      <c r="D10" s="997"/>
      <c r="E10" s="997"/>
      <c r="F10" s="997"/>
      <c r="G10" s="586"/>
      <c r="H10" s="955"/>
      <c r="I10" s="991"/>
      <c r="J10" s="211"/>
      <c r="P10" s="1">
        <v>4</v>
      </c>
      <c r="Q10" s="1"/>
      <c r="R10" s="1"/>
      <c r="S10" s="1"/>
      <c r="T10" s="1"/>
      <c r="U10" s="1"/>
      <c r="V10" s="1"/>
      <c r="W10" s="1"/>
      <c r="X10" s="1"/>
      <c r="Y10" s="1"/>
      <c r="Z10" s="1"/>
      <c r="AA10" s="1"/>
      <c r="AB10" s="1"/>
      <c r="AC10" s="1"/>
      <c r="AD10" s="1"/>
      <c r="AE10" s="1"/>
    </row>
    <row r="11" spans="1:31" x14ac:dyDescent="0.15">
      <c r="A11" s="602"/>
      <c r="B11" s="815"/>
      <c r="C11" s="998"/>
      <c r="D11" s="998"/>
      <c r="E11" s="998"/>
      <c r="F11" s="998"/>
      <c r="G11" s="602"/>
      <c r="H11" s="956"/>
      <c r="I11" s="992"/>
      <c r="J11" s="211"/>
    </row>
    <row r="12" spans="1:31" x14ac:dyDescent="0.15">
      <c r="A12" s="602"/>
      <c r="B12" s="815"/>
      <c r="C12" s="998"/>
      <c r="D12" s="998"/>
      <c r="E12" s="998"/>
      <c r="F12" s="998"/>
      <c r="G12" s="602"/>
      <c r="H12" s="956"/>
      <c r="I12" s="992"/>
      <c r="J12" s="211"/>
    </row>
    <row r="13" spans="1:31" x14ac:dyDescent="0.15">
      <c r="A13" s="602"/>
      <c r="B13" s="815"/>
      <c r="C13" s="999"/>
      <c r="D13" s="999"/>
      <c r="E13" s="999"/>
      <c r="F13" s="999"/>
      <c r="G13" s="587"/>
      <c r="H13" s="957"/>
      <c r="I13" s="993"/>
      <c r="J13" s="211"/>
    </row>
    <row r="14" spans="1:31" ht="15" x14ac:dyDescent="0.15">
      <c r="A14" s="602"/>
      <c r="B14" s="815"/>
      <c r="C14" s="654" t="s">
        <v>2295</v>
      </c>
      <c r="D14" s="654"/>
      <c r="E14" s="654"/>
      <c r="F14" s="654"/>
      <c r="G14" s="355" t="s">
        <v>23</v>
      </c>
      <c r="H14" s="927"/>
      <c r="I14" s="1000"/>
    </row>
    <row r="15" spans="1:31" x14ac:dyDescent="0.15">
      <c r="A15" s="602"/>
      <c r="B15" s="815"/>
      <c r="C15" s="654"/>
      <c r="D15" s="654"/>
      <c r="E15" s="654"/>
      <c r="F15" s="654"/>
      <c r="G15" s="586" t="s">
        <v>1310</v>
      </c>
      <c r="H15" s="927"/>
      <c r="I15" s="1000"/>
    </row>
    <row r="16" spans="1:31" x14ac:dyDescent="0.15">
      <c r="A16" s="602"/>
      <c r="B16" s="815"/>
      <c r="C16" s="654"/>
      <c r="D16" s="654"/>
      <c r="E16" s="654"/>
      <c r="F16" s="654"/>
      <c r="G16" s="587"/>
      <c r="H16" s="927"/>
      <c r="I16" s="1000"/>
    </row>
    <row r="17" spans="1:9" x14ac:dyDescent="0.15">
      <c r="A17" s="602"/>
      <c r="B17" s="815"/>
      <c r="C17" s="654"/>
      <c r="D17" s="654"/>
      <c r="E17" s="654"/>
      <c r="F17" s="654"/>
      <c r="G17" s="586" t="s">
        <v>1311</v>
      </c>
      <c r="H17" s="927"/>
      <c r="I17" s="1000"/>
    </row>
    <row r="18" spans="1:9" x14ac:dyDescent="0.15">
      <c r="A18" s="602"/>
      <c r="B18" s="815"/>
      <c r="C18" s="654"/>
      <c r="D18" s="654"/>
      <c r="E18" s="654"/>
      <c r="F18" s="654"/>
      <c r="G18" s="587"/>
      <c r="H18" s="927"/>
      <c r="I18" s="1000"/>
    </row>
    <row r="19" spans="1:9" ht="15" x14ac:dyDescent="0.15">
      <c r="A19" s="602"/>
      <c r="B19" s="815"/>
      <c r="C19" s="654"/>
      <c r="D19" s="654"/>
      <c r="E19" s="654"/>
      <c r="F19" s="654"/>
      <c r="G19" s="355" t="s">
        <v>25</v>
      </c>
      <c r="H19" s="927"/>
      <c r="I19" s="1000"/>
    </row>
    <row r="20" spans="1:9" ht="15" x14ac:dyDescent="0.15">
      <c r="A20" s="602"/>
      <c r="B20" s="815"/>
      <c r="C20" s="654"/>
      <c r="D20" s="654"/>
      <c r="E20" s="654"/>
      <c r="F20" s="654"/>
      <c r="G20" s="355" t="s">
        <v>26</v>
      </c>
      <c r="H20" s="927"/>
      <c r="I20" s="1000"/>
    </row>
    <row r="21" spans="1:9" x14ac:dyDescent="0.15">
      <c r="A21" s="602"/>
      <c r="B21" s="815"/>
      <c r="C21" s="654" t="s">
        <v>1312</v>
      </c>
      <c r="D21" s="586" t="s">
        <v>1846</v>
      </c>
      <c r="E21" s="586"/>
      <c r="F21" s="586"/>
      <c r="G21" s="586" t="s">
        <v>29</v>
      </c>
      <c r="H21" s="588"/>
      <c r="I21" s="994"/>
    </row>
    <row r="22" spans="1:9" ht="28" customHeight="1" x14ac:dyDescent="0.15">
      <c r="A22" s="602"/>
      <c r="B22" s="815"/>
      <c r="C22" s="654"/>
      <c r="D22" s="587"/>
      <c r="E22" s="587"/>
      <c r="F22" s="587"/>
      <c r="G22" s="587"/>
      <c r="H22" s="590"/>
      <c r="I22" s="996"/>
    </row>
    <row r="23" spans="1:9" x14ac:dyDescent="0.15">
      <c r="A23" s="602"/>
      <c r="B23" s="815"/>
      <c r="C23" s="654"/>
      <c r="D23" s="586" t="s">
        <v>1847</v>
      </c>
      <c r="E23" s="586"/>
      <c r="F23" s="586"/>
      <c r="G23" s="586" t="s">
        <v>29</v>
      </c>
      <c r="H23" s="588"/>
      <c r="I23" s="994"/>
    </row>
    <row r="24" spans="1:9" x14ac:dyDescent="0.15">
      <c r="A24" s="602"/>
      <c r="B24" s="815"/>
      <c r="C24" s="654"/>
      <c r="D24" s="587"/>
      <c r="E24" s="587"/>
      <c r="F24" s="587"/>
      <c r="G24" s="587"/>
      <c r="H24" s="590"/>
      <c r="I24" s="996"/>
    </row>
    <row r="25" spans="1:9" x14ac:dyDescent="0.15">
      <c r="A25" s="602"/>
      <c r="B25" s="815"/>
      <c r="C25" s="654"/>
      <c r="D25" s="586" t="s">
        <v>1892</v>
      </c>
      <c r="E25" s="586"/>
      <c r="F25" s="586"/>
      <c r="G25" s="586" t="s">
        <v>29</v>
      </c>
      <c r="H25" s="588"/>
      <c r="I25" s="994"/>
    </row>
    <row r="26" spans="1:9" x14ac:dyDescent="0.15">
      <c r="A26" s="602"/>
      <c r="B26" s="815"/>
      <c r="C26" s="654"/>
      <c r="D26" s="587"/>
      <c r="E26" s="587"/>
      <c r="F26" s="587"/>
      <c r="G26" s="587"/>
      <c r="H26" s="590"/>
      <c r="I26" s="996"/>
    </row>
    <row r="27" spans="1:9" x14ac:dyDescent="0.15">
      <c r="A27" s="602"/>
      <c r="B27" s="815"/>
      <c r="C27" s="654"/>
      <c r="D27" s="586" t="s">
        <v>2089</v>
      </c>
      <c r="E27" s="586"/>
      <c r="F27" s="586"/>
      <c r="G27" s="586" t="s">
        <v>33</v>
      </c>
      <c r="H27" s="588"/>
      <c r="I27" s="994"/>
    </row>
    <row r="28" spans="1:9" x14ac:dyDescent="0.15">
      <c r="A28" s="602"/>
      <c r="B28" s="815"/>
      <c r="C28" s="654"/>
      <c r="D28" s="587"/>
      <c r="E28" s="587"/>
      <c r="F28" s="587"/>
      <c r="G28" s="587"/>
      <c r="H28" s="590"/>
      <c r="I28" s="996"/>
    </row>
    <row r="29" spans="1:9" ht="15" x14ac:dyDescent="0.15">
      <c r="A29" s="602"/>
      <c r="B29" s="815"/>
      <c r="C29" s="654" t="s">
        <v>1848</v>
      </c>
      <c r="D29" s="654"/>
      <c r="E29" s="654"/>
      <c r="F29" s="654"/>
      <c r="G29" s="355" t="s">
        <v>1560</v>
      </c>
      <c r="H29" s="588"/>
      <c r="I29" s="1000"/>
    </row>
    <row r="30" spans="1:9" ht="14.25" customHeight="1" x14ac:dyDescent="0.15">
      <c r="A30" s="602"/>
      <c r="B30" s="815"/>
      <c r="C30" s="654"/>
      <c r="D30" s="654"/>
      <c r="E30" s="654"/>
      <c r="F30" s="654"/>
      <c r="G30" s="586" t="s">
        <v>2056</v>
      </c>
      <c r="H30" s="589"/>
      <c r="I30" s="1000"/>
    </row>
    <row r="31" spans="1:9" ht="14.25" customHeight="1" x14ac:dyDescent="0.15">
      <c r="A31" s="602"/>
      <c r="B31" s="815"/>
      <c r="C31" s="654"/>
      <c r="D31" s="654"/>
      <c r="E31" s="654"/>
      <c r="F31" s="654"/>
      <c r="G31" s="587"/>
      <c r="H31" s="589"/>
      <c r="I31" s="1000"/>
    </row>
    <row r="32" spans="1:9" ht="15" x14ac:dyDescent="0.15">
      <c r="A32" s="602"/>
      <c r="B32" s="815"/>
      <c r="C32" s="654"/>
      <c r="D32" s="654"/>
      <c r="E32" s="654"/>
      <c r="F32" s="654"/>
      <c r="G32" s="355" t="s">
        <v>1313</v>
      </c>
      <c r="H32" s="589"/>
      <c r="I32" s="1000"/>
    </row>
    <row r="33" spans="1:10" ht="15" x14ac:dyDescent="0.15">
      <c r="A33" s="587"/>
      <c r="B33" s="840"/>
      <c r="C33" s="654"/>
      <c r="D33" s="654"/>
      <c r="E33" s="654"/>
      <c r="F33" s="654"/>
      <c r="G33" s="355" t="s">
        <v>26</v>
      </c>
      <c r="H33" s="590"/>
      <c r="I33" s="1000"/>
    </row>
    <row r="34" spans="1:10" ht="15" x14ac:dyDescent="0.15">
      <c r="A34" s="131"/>
      <c r="B34" s="132"/>
      <c r="C34" s="709" t="s">
        <v>1314</v>
      </c>
      <c r="D34" s="709"/>
      <c r="E34" s="709"/>
      <c r="F34" s="709"/>
      <c r="G34" s="299" t="s">
        <v>38</v>
      </c>
      <c r="H34" s="87">
        <f>SUM(H14:H33)/3</f>
        <v>0</v>
      </c>
      <c r="I34" s="212"/>
    </row>
    <row r="35" spans="1:10" x14ac:dyDescent="0.15">
      <c r="A35" s="528" t="s">
        <v>1849</v>
      </c>
      <c r="B35" s="816" t="s">
        <v>2179</v>
      </c>
      <c r="C35" s="997" t="s">
        <v>1913</v>
      </c>
      <c r="D35" s="997"/>
      <c r="E35" s="997"/>
      <c r="F35" s="997"/>
      <c r="G35" s="586"/>
      <c r="H35" s="955"/>
      <c r="I35" s="991"/>
    </row>
    <row r="36" spans="1:10" x14ac:dyDescent="0.15">
      <c r="A36" s="528"/>
      <c r="B36" s="815"/>
      <c r="C36" s="998"/>
      <c r="D36" s="998"/>
      <c r="E36" s="998"/>
      <c r="F36" s="998"/>
      <c r="G36" s="602"/>
      <c r="H36" s="956"/>
      <c r="I36" s="992"/>
    </row>
    <row r="37" spans="1:10" x14ac:dyDescent="0.15">
      <c r="A37" s="528"/>
      <c r="B37" s="815"/>
      <c r="C37" s="999"/>
      <c r="D37" s="999"/>
      <c r="E37" s="999"/>
      <c r="F37" s="999"/>
      <c r="G37" s="587"/>
      <c r="H37" s="957"/>
      <c r="I37" s="993"/>
    </row>
    <row r="38" spans="1:10" x14ac:dyDescent="0.15">
      <c r="A38" s="528"/>
      <c r="B38" s="815"/>
      <c r="C38" s="654" t="s">
        <v>2075</v>
      </c>
      <c r="D38" s="654"/>
      <c r="E38" s="654"/>
      <c r="F38" s="654"/>
      <c r="G38" s="586" t="s">
        <v>1315</v>
      </c>
      <c r="H38" s="588"/>
      <c r="I38" s="1000"/>
    </row>
    <row r="39" spans="1:10" x14ac:dyDescent="0.15">
      <c r="A39" s="528"/>
      <c r="B39" s="815"/>
      <c r="C39" s="654"/>
      <c r="D39" s="654"/>
      <c r="E39" s="654"/>
      <c r="F39" s="654"/>
      <c r="G39" s="587"/>
      <c r="H39" s="589"/>
      <c r="I39" s="1000"/>
    </row>
    <row r="40" spans="1:10" ht="15" x14ac:dyDescent="0.15">
      <c r="A40" s="528"/>
      <c r="B40" s="815"/>
      <c r="C40" s="654"/>
      <c r="D40" s="654"/>
      <c r="E40" s="654"/>
      <c r="F40" s="654"/>
      <c r="G40" s="355" t="s">
        <v>1316</v>
      </c>
      <c r="H40" s="589"/>
      <c r="I40" s="1000"/>
    </row>
    <row r="41" spans="1:10" ht="15" x14ac:dyDescent="0.15">
      <c r="A41" s="528"/>
      <c r="B41" s="815"/>
      <c r="C41" s="654"/>
      <c r="D41" s="654"/>
      <c r="E41" s="654"/>
      <c r="F41" s="654"/>
      <c r="G41" s="355" t="s">
        <v>1317</v>
      </c>
      <c r="H41" s="589"/>
      <c r="I41" s="1000"/>
    </row>
    <row r="42" spans="1:10" ht="15" x14ac:dyDescent="0.15">
      <c r="A42" s="528"/>
      <c r="B42" s="815"/>
      <c r="C42" s="654"/>
      <c r="D42" s="654"/>
      <c r="E42" s="654"/>
      <c r="F42" s="654"/>
      <c r="G42" s="355" t="s">
        <v>26</v>
      </c>
      <c r="H42" s="590"/>
      <c r="I42" s="1000"/>
    </row>
    <row r="43" spans="1:10" x14ac:dyDescent="0.15">
      <c r="A43" s="528"/>
      <c r="B43" s="815"/>
      <c r="C43" s="654" t="s">
        <v>1850</v>
      </c>
      <c r="D43" s="586" t="s">
        <v>1318</v>
      </c>
      <c r="E43" s="586"/>
      <c r="F43" s="586"/>
      <c r="G43" s="586" t="s">
        <v>1446</v>
      </c>
      <c r="H43" s="588"/>
      <c r="I43" s="994"/>
    </row>
    <row r="44" spans="1:10" x14ac:dyDescent="0.15">
      <c r="A44" s="528"/>
      <c r="B44" s="815"/>
      <c r="C44" s="654"/>
      <c r="D44" s="587"/>
      <c r="E44" s="587"/>
      <c r="F44" s="587"/>
      <c r="G44" s="587"/>
      <c r="H44" s="590"/>
      <c r="I44" s="996"/>
    </row>
    <row r="45" spans="1:10" ht="15" x14ac:dyDescent="0.15">
      <c r="A45" s="528"/>
      <c r="B45" s="815"/>
      <c r="C45" s="654"/>
      <c r="D45" s="619" t="s">
        <v>1319</v>
      </c>
      <c r="E45" s="619"/>
      <c r="F45" s="619"/>
      <c r="G45" s="447" t="s">
        <v>1446</v>
      </c>
      <c r="H45" s="352"/>
      <c r="I45" s="392"/>
    </row>
    <row r="46" spans="1:10" ht="15" customHeight="1" x14ac:dyDescent="0.15">
      <c r="A46" s="528"/>
      <c r="B46" s="815"/>
      <c r="C46" s="654"/>
      <c r="D46" s="586" t="s">
        <v>2170</v>
      </c>
      <c r="E46" s="586"/>
      <c r="F46" s="586"/>
      <c r="G46" s="586" t="s">
        <v>1446</v>
      </c>
      <c r="H46" s="588"/>
      <c r="I46" s="994"/>
    </row>
    <row r="47" spans="1:10" ht="35" customHeight="1" x14ac:dyDescent="0.15">
      <c r="A47" s="528"/>
      <c r="B47" s="815"/>
      <c r="C47" s="654"/>
      <c r="D47" s="587"/>
      <c r="E47" s="587"/>
      <c r="F47" s="587"/>
      <c r="G47" s="587"/>
      <c r="H47" s="590"/>
      <c r="I47" s="996"/>
      <c r="J47" s="213"/>
    </row>
    <row r="48" spans="1:10" ht="35" customHeight="1" x14ac:dyDescent="0.15">
      <c r="A48" s="528"/>
      <c r="B48" s="815"/>
      <c r="C48" s="654"/>
      <c r="D48" s="655" t="s">
        <v>2296</v>
      </c>
      <c r="E48" s="656"/>
      <c r="F48" s="657"/>
      <c r="G48" s="447" t="s">
        <v>1446</v>
      </c>
      <c r="H48" s="349"/>
      <c r="I48" s="453"/>
      <c r="J48" s="213"/>
    </row>
    <row r="49" spans="1:10" ht="15" customHeight="1" x14ac:dyDescent="0.15">
      <c r="A49" s="528"/>
      <c r="B49" s="815"/>
      <c r="C49" s="654"/>
      <c r="D49" s="586" t="s">
        <v>2076</v>
      </c>
      <c r="E49" s="586"/>
      <c r="F49" s="586"/>
      <c r="G49" s="586" t="s">
        <v>1446</v>
      </c>
      <c r="H49" s="588"/>
      <c r="I49" s="994"/>
      <c r="J49" s="213"/>
    </row>
    <row r="50" spans="1:10" x14ac:dyDescent="0.15">
      <c r="A50" s="528"/>
      <c r="B50" s="840"/>
      <c r="C50" s="654"/>
      <c r="D50" s="587"/>
      <c r="E50" s="587"/>
      <c r="F50" s="587"/>
      <c r="G50" s="587"/>
      <c r="H50" s="590"/>
      <c r="I50" s="996"/>
    </row>
    <row r="51" spans="1:10" ht="16.5" customHeight="1" x14ac:dyDescent="0.15">
      <c r="A51" s="131"/>
      <c r="B51" s="132"/>
      <c r="C51" s="709" t="s">
        <v>1320</v>
      </c>
      <c r="D51" s="709"/>
      <c r="E51" s="709"/>
      <c r="F51" s="709"/>
      <c r="G51" s="299" t="s">
        <v>196</v>
      </c>
      <c r="H51" s="87">
        <f>SUM(H38:H50)/2</f>
        <v>0</v>
      </c>
      <c r="I51" s="212"/>
    </row>
    <row r="52" spans="1:10" x14ac:dyDescent="0.15">
      <c r="A52" s="528" t="s">
        <v>2297</v>
      </c>
      <c r="B52" s="816" t="s">
        <v>2298</v>
      </c>
      <c r="C52" s="997" t="s">
        <v>1851</v>
      </c>
      <c r="D52" s="997"/>
      <c r="E52" s="997"/>
      <c r="F52" s="997"/>
      <c r="G52" s="586"/>
      <c r="H52" s="955"/>
      <c r="I52" s="991"/>
    </row>
    <row r="53" spans="1:10" x14ac:dyDescent="0.15">
      <c r="A53" s="528"/>
      <c r="B53" s="815"/>
      <c r="C53" s="998"/>
      <c r="D53" s="998"/>
      <c r="E53" s="998"/>
      <c r="F53" s="998"/>
      <c r="G53" s="602"/>
      <c r="H53" s="956"/>
      <c r="I53" s="992"/>
    </row>
    <row r="54" spans="1:10" x14ac:dyDescent="0.15">
      <c r="A54" s="528"/>
      <c r="B54" s="815"/>
      <c r="C54" s="999"/>
      <c r="D54" s="999"/>
      <c r="E54" s="999"/>
      <c r="F54" s="999"/>
      <c r="G54" s="587"/>
      <c r="H54" s="957"/>
      <c r="I54" s="993"/>
    </row>
    <row r="55" spans="1:10" x14ac:dyDescent="0.15">
      <c r="A55" s="528"/>
      <c r="B55" s="815"/>
      <c r="C55" s="654" t="s">
        <v>1321</v>
      </c>
      <c r="D55" s="654"/>
      <c r="E55" s="654"/>
      <c r="F55" s="654"/>
      <c r="G55" s="586" t="s">
        <v>1322</v>
      </c>
      <c r="H55" s="550"/>
      <c r="I55" s="1000"/>
    </row>
    <row r="56" spans="1:10" x14ac:dyDescent="0.15">
      <c r="A56" s="528"/>
      <c r="B56" s="815"/>
      <c r="C56" s="654"/>
      <c r="D56" s="654"/>
      <c r="E56" s="654"/>
      <c r="F56" s="654"/>
      <c r="G56" s="587"/>
      <c r="H56" s="550"/>
      <c r="I56" s="1000"/>
    </row>
    <row r="57" spans="1:10" x14ac:dyDescent="0.15">
      <c r="A57" s="528"/>
      <c r="B57" s="815"/>
      <c r="C57" s="654"/>
      <c r="D57" s="654"/>
      <c r="E57" s="654"/>
      <c r="F57" s="654"/>
      <c r="G57" s="586" t="s">
        <v>1323</v>
      </c>
      <c r="H57" s="550"/>
      <c r="I57" s="1000"/>
    </row>
    <row r="58" spans="1:10" x14ac:dyDescent="0.15">
      <c r="A58" s="528"/>
      <c r="B58" s="815"/>
      <c r="C58" s="654"/>
      <c r="D58" s="654"/>
      <c r="E58" s="654"/>
      <c r="F58" s="654"/>
      <c r="G58" s="602"/>
      <c r="H58" s="550"/>
      <c r="I58" s="1000"/>
    </row>
    <row r="59" spans="1:10" x14ac:dyDescent="0.15">
      <c r="A59" s="528"/>
      <c r="B59" s="815"/>
      <c r="C59" s="654"/>
      <c r="D59" s="654"/>
      <c r="E59" s="654"/>
      <c r="F59" s="654"/>
      <c r="G59" s="587"/>
      <c r="H59" s="550"/>
      <c r="I59" s="1000"/>
    </row>
    <row r="60" spans="1:10" x14ac:dyDescent="0.15">
      <c r="A60" s="528"/>
      <c r="B60" s="815"/>
      <c r="C60" s="654"/>
      <c r="D60" s="654"/>
      <c r="E60" s="654"/>
      <c r="F60" s="654"/>
      <c r="G60" s="586" t="s">
        <v>1324</v>
      </c>
      <c r="H60" s="550"/>
      <c r="I60" s="1000"/>
    </row>
    <row r="61" spans="1:10" x14ac:dyDescent="0.15">
      <c r="A61" s="528"/>
      <c r="B61" s="815"/>
      <c r="C61" s="654"/>
      <c r="D61" s="654"/>
      <c r="E61" s="654"/>
      <c r="F61" s="654"/>
      <c r="G61" s="587"/>
      <c r="H61" s="550"/>
      <c r="I61" s="1000"/>
    </row>
    <row r="62" spans="1:10" x14ac:dyDescent="0.15">
      <c r="A62" s="528"/>
      <c r="B62" s="815"/>
      <c r="C62" s="654" t="s">
        <v>1325</v>
      </c>
      <c r="D62" s="654"/>
      <c r="E62" s="654"/>
      <c r="F62" s="654"/>
      <c r="G62" s="586" t="s">
        <v>1326</v>
      </c>
      <c r="H62" s="550"/>
      <c r="I62" s="1000"/>
    </row>
    <row r="63" spans="1:10" x14ac:dyDescent="0.15">
      <c r="A63" s="528"/>
      <c r="B63" s="815"/>
      <c r="C63" s="654"/>
      <c r="D63" s="654"/>
      <c r="E63" s="654"/>
      <c r="F63" s="654"/>
      <c r="G63" s="587"/>
      <c r="H63" s="550"/>
      <c r="I63" s="1000"/>
    </row>
    <row r="64" spans="1:10" ht="15" customHeight="1" x14ac:dyDescent="0.15">
      <c r="A64" s="528"/>
      <c r="B64" s="815"/>
      <c r="C64" s="654"/>
      <c r="D64" s="654"/>
      <c r="E64" s="654"/>
      <c r="F64" s="654"/>
      <c r="G64" s="586" t="s">
        <v>1327</v>
      </c>
      <c r="H64" s="550"/>
      <c r="I64" s="1000"/>
    </row>
    <row r="65" spans="1:10" x14ac:dyDescent="0.15">
      <c r="A65" s="528"/>
      <c r="B65" s="815"/>
      <c r="C65" s="654"/>
      <c r="D65" s="654"/>
      <c r="E65" s="654"/>
      <c r="F65" s="654"/>
      <c r="G65" s="587"/>
      <c r="H65" s="550"/>
      <c r="I65" s="1000"/>
    </row>
    <row r="66" spans="1:10" ht="15" x14ac:dyDescent="0.15">
      <c r="A66" s="528"/>
      <c r="B66" s="815"/>
      <c r="C66" s="654"/>
      <c r="D66" s="654"/>
      <c r="E66" s="654"/>
      <c r="F66" s="654"/>
      <c r="G66" s="355" t="s">
        <v>26</v>
      </c>
      <c r="H66" s="550"/>
      <c r="I66" s="1000"/>
    </row>
    <row r="67" spans="1:10" ht="15" customHeight="1" x14ac:dyDescent="0.15">
      <c r="A67" s="528"/>
      <c r="B67" s="815"/>
      <c r="C67" s="633" t="s">
        <v>2299</v>
      </c>
      <c r="D67" s="646"/>
      <c r="E67" s="646"/>
      <c r="F67" s="647"/>
      <c r="G67" s="355" t="s">
        <v>23</v>
      </c>
      <c r="H67" s="588"/>
      <c r="I67" s="1000"/>
      <c r="J67" s="214"/>
    </row>
    <row r="68" spans="1:10" ht="15" x14ac:dyDescent="0.15">
      <c r="A68" s="528"/>
      <c r="B68" s="815"/>
      <c r="C68" s="648"/>
      <c r="D68" s="649"/>
      <c r="E68" s="649"/>
      <c r="F68" s="650"/>
      <c r="G68" s="355" t="s">
        <v>2077</v>
      </c>
      <c r="H68" s="589"/>
      <c r="I68" s="1000"/>
      <c r="J68" s="214"/>
    </row>
    <row r="69" spans="1:10" ht="15" x14ac:dyDescent="0.15">
      <c r="A69" s="528"/>
      <c r="B69" s="815"/>
      <c r="C69" s="648"/>
      <c r="D69" s="649"/>
      <c r="E69" s="649"/>
      <c r="F69" s="650"/>
      <c r="G69" s="355" t="s">
        <v>1329</v>
      </c>
      <c r="H69" s="589"/>
      <c r="I69" s="1000"/>
      <c r="J69" s="214"/>
    </row>
    <row r="70" spans="1:10" ht="15" x14ac:dyDescent="0.15">
      <c r="A70" s="528"/>
      <c r="B70" s="815"/>
      <c r="C70" s="651"/>
      <c r="D70" s="652"/>
      <c r="E70" s="652"/>
      <c r="F70" s="653"/>
      <c r="G70" s="355" t="s">
        <v>26</v>
      </c>
      <c r="H70" s="589"/>
      <c r="I70" s="1000"/>
      <c r="J70" s="214"/>
    </row>
    <row r="71" spans="1:10" ht="15" x14ac:dyDescent="0.15">
      <c r="A71" s="528"/>
      <c r="B71" s="815"/>
      <c r="C71" s="876" t="s">
        <v>2214</v>
      </c>
      <c r="D71" s="877"/>
      <c r="E71" s="877"/>
      <c r="F71" s="878"/>
      <c r="G71" s="355" t="s">
        <v>23</v>
      </c>
      <c r="H71" s="588"/>
      <c r="I71" s="1000"/>
      <c r="J71" s="214"/>
    </row>
    <row r="72" spans="1:10" ht="15" x14ac:dyDescent="0.15">
      <c r="A72" s="528"/>
      <c r="B72" s="815"/>
      <c r="C72" s="879"/>
      <c r="D72" s="880"/>
      <c r="E72" s="880"/>
      <c r="F72" s="881"/>
      <c r="G72" s="355" t="s">
        <v>1328</v>
      </c>
      <c r="H72" s="589"/>
      <c r="I72" s="1000"/>
      <c r="J72" s="214"/>
    </row>
    <row r="73" spans="1:10" ht="15" x14ac:dyDescent="0.15">
      <c r="A73" s="528"/>
      <c r="B73" s="815"/>
      <c r="C73" s="879"/>
      <c r="D73" s="880"/>
      <c r="E73" s="880"/>
      <c r="F73" s="881"/>
      <c r="G73" s="355" t="s">
        <v>1329</v>
      </c>
      <c r="H73" s="589"/>
      <c r="I73" s="1000"/>
      <c r="J73" s="214"/>
    </row>
    <row r="74" spans="1:10" ht="15" x14ac:dyDescent="0.15">
      <c r="A74" s="528"/>
      <c r="B74" s="840"/>
      <c r="C74" s="882"/>
      <c r="D74" s="883"/>
      <c r="E74" s="883"/>
      <c r="F74" s="884"/>
      <c r="G74" s="355" t="s">
        <v>26</v>
      </c>
      <c r="H74" s="589"/>
      <c r="I74" s="1000"/>
      <c r="J74" s="214"/>
    </row>
    <row r="75" spans="1:10" ht="16.5" customHeight="1" x14ac:dyDescent="0.15">
      <c r="A75" s="131"/>
      <c r="B75" s="133"/>
      <c r="C75" s="709" t="s">
        <v>1330</v>
      </c>
      <c r="D75" s="709"/>
      <c r="E75" s="709"/>
      <c r="F75" s="709"/>
      <c r="G75" s="299" t="s">
        <v>72</v>
      </c>
      <c r="H75" s="87">
        <f>SUM(H55:H74)</f>
        <v>0</v>
      </c>
      <c r="I75" s="212"/>
    </row>
    <row r="76" spans="1:10" x14ac:dyDescent="0.15">
      <c r="A76" s="1001" t="s">
        <v>97</v>
      </c>
      <c r="B76" s="639"/>
      <c r="C76" s="639"/>
      <c r="D76" s="639"/>
      <c r="E76" s="639"/>
      <c r="F76" s="639"/>
      <c r="G76" s="639"/>
      <c r="H76" s="1004"/>
      <c r="I76" s="1007"/>
    </row>
    <row r="77" spans="1:10" x14ac:dyDescent="0.15">
      <c r="A77" s="1002"/>
      <c r="B77" s="640"/>
      <c r="C77" s="640"/>
      <c r="D77" s="640"/>
      <c r="E77" s="640"/>
      <c r="F77" s="640"/>
      <c r="G77" s="640"/>
      <c r="H77" s="1005"/>
      <c r="I77" s="1008"/>
    </row>
    <row r="78" spans="1:10" x14ac:dyDescent="0.15">
      <c r="A78" s="1003"/>
      <c r="B78" s="641"/>
      <c r="C78" s="641"/>
      <c r="D78" s="641"/>
      <c r="E78" s="641"/>
      <c r="F78" s="641"/>
      <c r="G78" s="641"/>
      <c r="H78" s="1006"/>
      <c r="I78" s="1009"/>
    </row>
    <row r="79" spans="1:10" x14ac:dyDescent="0.15">
      <c r="A79" s="528" t="s">
        <v>1331</v>
      </c>
      <c r="B79" s="816" t="s">
        <v>1332</v>
      </c>
      <c r="C79" s="997" t="s">
        <v>1852</v>
      </c>
      <c r="D79" s="997"/>
      <c r="E79" s="997"/>
      <c r="F79" s="997"/>
      <c r="G79" s="586"/>
      <c r="H79" s="955"/>
      <c r="I79" s="991"/>
    </row>
    <row r="80" spans="1:10" x14ac:dyDescent="0.15">
      <c r="A80" s="528"/>
      <c r="B80" s="815"/>
      <c r="C80" s="998"/>
      <c r="D80" s="998"/>
      <c r="E80" s="998"/>
      <c r="F80" s="998"/>
      <c r="G80" s="602"/>
      <c r="H80" s="956"/>
      <c r="I80" s="992"/>
    </row>
    <row r="81" spans="1:10" x14ac:dyDescent="0.15">
      <c r="A81" s="528"/>
      <c r="B81" s="815"/>
      <c r="C81" s="999"/>
      <c r="D81" s="999"/>
      <c r="E81" s="999"/>
      <c r="F81" s="999"/>
      <c r="G81" s="587"/>
      <c r="H81" s="957"/>
      <c r="I81" s="993"/>
    </row>
    <row r="82" spans="1:10" ht="15" x14ac:dyDescent="0.15">
      <c r="A82" s="528"/>
      <c r="B82" s="815"/>
      <c r="C82" s="654" t="s">
        <v>2300</v>
      </c>
      <c r="D82" s="654"/>
      <c r="E82" s="654"/>
      <c r="F82" s="654"/>
      <c r="G82" s="355" t="s">
        <v>23</v>
      </c>
      <c r="H82" s="588"/>
      <c r="I82" s="1000"/>
    </row>
    <row r="83" spans="1:10" ht="15" customHeight="1" x14ac:dyDescent="0.15">
      <c r="A83" s="528"/>
      <c r="B83" s="815"/>
      <c r="C83" s="654"/>
      <c r="D83" s="654"/>
      <c r="E83" s="654"/>
      <c r="F83" s="654"/>
      <c r="G83" s="586" t="s">
        <v>1333</v>
      </c>
      <c r="H83" s="589"/>
      <c r="I83" s="1000"/>
    </row>
    <row r="84" spans="1:10" x14ac:dyDescent="0.15">
      <c r="A84" s="528"/>
      <c r="B84" s="815"/>
      <c r="C84" s="654"/>
      <c r="D84" s="654"/>
      <c r="E84" s="654"/>
      <c r="F84" s="654"/>
      <c r="G84" s="602"/>
      <c r="H84" s="589"/>
      <c r="I84" s="1000"/>
      <c r="J84" s="215"/>
    </row>
    <row r="85" spans="1:10" x14ac:dyDescent="0.15">
      <c r="A85" s="528"/>
      <c r="B85" s="815"/>
      <c r="C85" s="654"/>
      <c r="D85" s="654"/>
      <c r="E85" s="654"/>
      <c r="F85" s="654"/>
      <c r="G85" s="587"/>
      <c r="H85" s="589"/>
      <c r="I85" s="1000"/>
      <c r="J85" s="215"/>
    </row>
    <row r="86" spans="1:10" ht="15" x14ac:dyDescent="0.15">
      <c r="A86" s="528"/>
      <c r="B86" s="815"/>
      <c r="C86" s="654"/>
      <c r="D86" s="654"/>
      <c r="E86" s="654"/>
      <c r="F86" s="654"/>
      <c r="G86" s="355" t="s">
        <v>26</v>
      </c>
      <c r="H86" s="590"/>
      <c r="I86" s="1000"/>
      <c r="J86" s="215"/>
    </row>
    <row r="87" spans="1:10" ht="15" x14ac:dyDescent="0.15">
      <c r="A87" s="528"/>
      <c r="B87" s="815"/>
      <c r="C87" s="654" t="s">
        <v>2301</v>
      </c>
      <c r="D87" s="619" t="s">
        <v>1334</v>
      </c>
      <c r="E87" s="619"/>
      <c r="F87" s="619"/>
      <c r="G87" s="355" t="s">
        <v>29</v>
      </c>
      <c r="H87" s="352"/>
      <c r="I87" s="392"/>
      <c r="J87" s="215"/>
    </row>
    <row r="88" spans="1:10" ht="15" customHeight="1" x14ac:dyDescent="0.15">
      <c r="A88" s="528"/>
      <c r="B88" s="815"/>
      <c r="C88" s="654"/>
      <c r="D88" s="619" t="s">
        <v>1335</v>
      </c>
      <c r="E88" s="619"/>
      <c r="F88" s="619"/>
      <c r="G88" s="356" t="s">
        <v>29</v>
      </c>
      <c r="H88" s="352"/>
      <c r="I88" s="392"/>
      <c r="J88" s="215"/>
    </row>
    <row r="89" spans="1:10" x14ac:dyDescent="0.15">
      <c r="A89" s="528"/>
      <c r="B89" s="815"/>
      <c r="C89" s="654"/>
      <c r="D89" s="586" t="s">
        <v>1336</v>
      </c>
      <c r="E89" s="586"/>
      <c r="F89" s="586"/>
      <c r="G89" s="594" t="s">
        <v>29</v>
      </c>
      <c r="H89" s="588"/>
      <c r="I89" s="994"/>
      <c r="J89" s="215"/>
    </row>
    <row r="90" spans="1:10" x14ac:dyDescent="0.15">
      <c r="A90" s="528"/>
      <c r="B90" s="815"/>
      <c r="C90" s="654"/>
      <c r="D90" s="587"/>
      <c r="E90" s="587"/>
      <c r="F90" s="587"/>
      <c r="G90" s="595"/>
      <c r="H90" s="590"/>
      <c r="I90" s="996"/>
      <c r="J90" s="215"/>
    </row>
    <row r="91" spans="1:10" x14ac:dyDescent="0.15">
      <c r="A91" s="528"/>
      <c r="B91" s="815"/>
      <c r="C91" s="654"/>
      <c r="D91" s="586" t="s">
        <v>1853</v>
      </c>
      <c r="E91" s="586"/>
      <c r="F91" s="586"/>
      <c r="G91" s="594" t="s">
        <v>265</v>
      </c>
      <c r="H91" s="588"/>
      <c r="I91" s="994"/>
      <c r="J91" s="215"/>
    </row>
    <row r="92" spans="1:10" x14ac:dyDescent="0.15">
      <c r="A92" s="528"/>
      <c r="B92" s="840"/>
      <c r="C92" s="654"/>
      <c r="D92" s="587"/>
      <c r="E92" s="587"/>
      <c r="F92" s="587"/>
      <c r="G92" s="595"/>
      <c r="H92" s="590"/>
      <c r="I92" s="996"/>
      <c r="J92" s="215"/>
    </row>
    <row r="93" spans="1:10" ht="15" x14ac:dyDescent="0.15">
      <c r="A93" s="131"/>
      <c r="B93" s="132"/>
      <c r="C93" s="709" t="s">
        <v>876</v>
      </c>
      <c r="D93" s="709"/>
      <c r="E93" s="709"/>
      <c r="F93" s="709"/>
      <c r="G93" s="299" t="s">
        <v>196</v>
      </c>
      <c r="H93" s="87">
        <f>SUM(H82:H92)/2</f>
        <v>0</v>
      </c>
      <c r="I93" s="212"/>
    </row>
    <row r="94" spans="1:10" x14ac:dyDescent="0.15">
      <c r="A94" s="528" t="s">
        <v>1337</v>
      </c>
      <c r="B94" s="816" t="s">
        <v>2302</v>
      </c>
      <c r="C94" s="997" t="s">
        <v>1854</v>
      </c>
      <c r="D94" s="997"/>
      <c r="E94" s="997"/>
      <c r="F94" s="997"/>
      <c r="G94" s="586"/>
      <c r="H94" s="955"/>
      <c r="I94" s="991"/>
    </row>
    <row r="95" spans="1:10" x14ac:dyDescent="0.15">
      <c r="A95" s="528"/>
      <c r="B95" s="815"/>
      <c r="C95" s="998"/>
      <c r="D95" s="998"/>
      <c r="E95" s="998"/>
      <c r="F95" s="998"/>
      <c r="G95" s="602"/>
      <c r="H95" s="956"/>
      <c r="I95" s="992"/>
    </row>
    <row r="96" spans="1:10" x14ac:dyDescent="0.15">
      <c r="A96" s="528"/>
      <c r="B96" s="815"/>
      <c r="C96" s="999"/>
      <c r="D96" s="999"/>
      <c r="E96" s="999"/>
      <c r="F96" s="999"/>
      <c r="G96" s="587"/>
      <c r="H96" s="957"/>
      <c r="I96" s="993"/>
    </row>
    <row r="97" spans="1:10" ht="15" x14ac:dyDescent="0.15">
      <c r="A97" s="528"/>
      <c r="B97" s="815"/>
      <c r="C97" s="654" t="s">
        <v>2090</v>
      </c>
      <c r="D97" s="654"/>
      <c r="E97" s="654"/>
      <c r="F97" s="654"/>
      <c r="G97" s="355" t="s">
        <v>23</v>
      </c>
      <c r="H97" s="588"/>
      <c r="I97" s="1000"/>
    </row>
    <row r="98" spans="1:10" ht="15" x14ac:dyDescent="0.15">
      <c r="A98" s="528"/>
      <c r="B98" s="815"/>
      <c r="C98" s="654"/>
      <c r="D98" s="654"/>
      <c r="E98" s="654"/>
      <c r="F98" s="654"/>
      <c r="G98" s="355" t="s">
        <v>67</v>
      </c>
      <c r="H98" s="589"/>
      <c r="I98" s="1000"/>
    </row>
    <row r="99" spans="1:10" ht="15" x14ac:dyDescent="0.15">
      <c r="A99" s="528"/>
      <c r="B99" s="815"/>
      <c r="C99" s="654"/>
      <c r="D99" s="654"/>
      <c r="E99" s="654"/>
      <c r="F99" s="654"/>
      <c r="G99" s="355" t="s">
        <v>26</v>
      </c>
      <c r="H99" s="590"/>
      <c r="I99" s="1000"/>
    </row>
    <row r="100" spans="1:10" ht="15" x14ac:dyDescent="0.15">
      <c r="A100" s="528"/>
      <c r="B100" s="815"/>
      <c r="C100" s="654" t="s">
        <v>1338</v>
      </c>
      <c r="D100" s="654"/>
      <c r="E100" s="654"/>
      <c r="F100" s="654"/>
      <c r="G100" s="355" t="s">
        <v>882</v>
      </c>
      <c r="H100" s="588"/>
      <c r="I100" s="1000"/>
    </row>
    <row r="101" spans="1:10" x14ac:dyDescent="0.15">
      <c r="A101" s="528"/>
      <c r="B101" s="815"/>
      <c r="C101" s="654"/>
      <c r="D101" s="654"/>
      <c r="E101" s="654"/>
      <c r="F101" s="654"/>
      <c r="G101" s="586" t="s">
        <v>883</v>
      </c>
      <c r="H101" s="589"/>
      <c r="I101" s="1000"/>
    </row>
    <row r="102" spans="1:10" x14ac:dyDescent="0.15">
      <c r="A102" s="528"/>
      <c r="B102" s="815"/>
      <c r="C102" s="654"/>
      <c r="D102" s="654"/>
      <c r="E102" s="654"/>
      <c r="F102" s="654"/>
      <c r="G102" s="587"/>
      <c r="H102" s="589"/>
      <c r="I102" s="1000"/>
      <c r="J102" s="214"/>
    </row>
    <row r="103" spans="1:10" x14ac:dyDescent="0.15">
      <c r="A103" s="528"/>
      <c r="B103" s="815"/>
      <c r="C103" s="654"/>
      <c r="D103" s="654"/>
      <c r="E103" s="654"/>
      <c r="F103" s="654"/>
      <c r="G103" s="586" t="s">
        <v>884</v>
      </c>
      <c r="H103" s="589"/>
      <c r="I103" s="1000"/>
      <c r="J103" s="214"/>
    </row>
    <row r="104" spans="1:10" x14ac:dyDescent="0.15">
      <c r="A104" s="528"/>
      <c r="B104" s="815"/>
      <c r="C104" s="654"/>
      <c r="D104" s="654"/>
      <c r="E104" s="654"/>
      <c r="F104" s="654"/>
      <c r="G104" s="587"/>
      <c r="H104" s="589"/>
      <c r="I104" s="1000"/>
      <c r="J104" s="214"/>
    </row>
    <row r="105" spans="1:10" ht="15" x14ac:dyDescent="0.15">
      <c r="A105" s="528"/>
      <c r="B105" s="815"/>
      <c r="C105" s="654"/>
      <c r="D105" s="654"/>
      <c r="E105" s="654"/>
      <c r="F105" s="654"/>
      <c r="G105" s="355" t="s">
        <v>26</v>
      </c>
      <c r="H105" s="590"/>
      <c r="I105" s="1000"/>
      <c r="J105" s="214"/>
    </row>
    <row r="106" spans="1:10" ht="15" x14ac:dyDescent="0.15">
      <c r="A106" s="528"/>
      <c r="B106" s="815"/>
      <c r="C106" s="673" t="s">
        <v>2303</v>
      </c>
      <c r="D106" s="673"/>
      <c r="E106" s="673"/>
      <c r="F106" s="355" t="s">
        <v>886</v>
      </c>
      <c r="G106" s="355" t="s">
        <v>29</v>
      </c>
      <c r="H106" s="352"/>
      <c r="I106" s="392"/>
      <c r="J106" s="214"/>
    </row>
    <row r="107" spans="1:10" ht="15" x14ac:dyDescent="0.15">
      <c r="A107" s="528"/>
      <c r="B107" s="815"/>
      <c r="C107" s="674"/>
      <c r="D107" s="674"/>
      <c r="E107" s="674"/>
      <c r="F107" s="356" t="s">
        <v>887</v>
      </c>
      <c r="G107" s="355" t="s">
        <v>29</v>
      </c>
      <c r="H107" s="352"/>
      <c r="I107" s="392"/>
      <c r="J107" s="214"/>
    </row>
    <row r="108" spans="1:10" ht="15" x14ac:dyDescent="0.15">
      <c r="A108" s="528"/>
      <c r="B108" s="815"/>
      <c r="C108" s="674"/>
      <c r="D108" s="674"/>
      <c r="E108" s="674"/>
      <c r="F108" s="356" t="s">
        <v>888</v>
      </c>
      <c r="G108" s="355" t="s">
        <v>29</v>
      </c>
      <c r="H108" s="352"/>
      <c r="I108" s="392"/>
      <c r="J108" s="214"/>
    </row>
    <row r="109" spans="1:10" ht="15" x14ac:dyDescent="0.15">
      <c r="A109" s="528"/>
      <c r="B109" s="840"/>
      <c r="C109" s="675"/>
      <c r="D109" s="675"/>
      <c r="E109" s="675"/>
      <c r="F109" s="356" t="s">
        <v>889</v>
      </c>
      <c r="G109" s="355" t="s">
        <v>33</v>
      </c>
      <c r="H109" s="352"/>
      <c r="I109" s="392"/>
      <c r="J109" s="214"/>
    </row>
    <row r="110" spans="1:10" ht="15" x14ac:dyDescent="0.15">
      <c r="A110" s="131"/>
      <c r="B110" s="133"/>
      <c r="C110" s="709" t="s">
        <v>117</v>
      </c>
      <c r="D110" s="709"/>
      <c r="E110" s="709"/>
      <c r="F110" s="709"/>
      <c r="G110" s="299" t="s">
        <v>38</v>
      </c>
      <c r="H110" s="87">
        <f>SUM(H97:H109)/3</f>
        <v>0</v>
      </c>
      <c r="I110" s="212"/>
    </row>
    <row r="111" spans="1:10" x14ac:dyDescent="0.15">
      <c r="A111" s="528" t="s">
        <v>1339</v>
      </c>
      <c r="B111" s="816" t="s">
        <v>1561</v>
      </c>
      <c r="C111" s="997" t="s">
        <v>1340</v>
      </c>
      <c r="D111" s="997"/>
      <c r="E111" s="997"/>
      <c r="F111" s="997"/>
      <c r="G111" s="586"/>
      <c r="H111" s="955"/>
      <c r="I111" s="991"/>
    </row>
    <row r="112" spans="1:10" x14ac:dyDescent="0.15">
      <c r="A112" s="528"/>
      <c r="B112" s="815"/>
      <c r="C112" s="998"/>
      <c r="D112" s="998"/>
      <c r="E112" s="998"/>
      <c r="F112" s="998"/>
      <c r="G112" s="602"/>
      <c r="H112" s="956"/>
      <c r="I112" s="992"/>
    </row>
    <row r="113" spans="1:9" x14ac:dyDescent="0.15">
      <c r="A113" s="528"/>
      <c r="B113" s="815"/>
      <c r="C113" s="999"/>
      <c r="D113" s="999"/>
      <c r="E113" s="999"/>
      <c r="F113" s="999"/>
      <c r="G113" s="587"/>
      <c r="H113" s="957"/>
      <c r="I113" s="993"/>
    </row>
    <row r="114" spans="1:9" ht="15" customHeight="1" x14ac:dyDescent="0.15">
      <c r="A114" s="528"/>
      <c r="B114" s="815"/>
      <c r="C114" s="654" t="s">
        <v>1341</v>
      </c>
      <c r="D114" s="654"/>
      <c r="E114" s="654"/>
      <c r="F114" s="356" t="s">
        <v>121</v>
      </c>
      <c r="G114" s="355" t="s">
        <v>23</v>
      </c>
      <c r="H114" s="588"/>
      <c r="I114" s="1000"/>
    </row>
    <row r="115" spans="1:9" ht="15" customHeight="1" x14ac:dyDescent="0.15">
      <c r="A115" s="528"/>
      <c r="B115" s="815"/>
      <c r="C115" s="654"/>
      <c r="D115" s="654"/>
      <c r="E115" s="654"/>
      <c r="F115" s="356" t="s">
        <v>1342</v>
      </c>
      <c r="G115" s="355" t="s">
        <v>79</v>
      </c>
      <c r="H115" s="589"/>
      <c r="I115" s="1000"/>
    </row>
    <row r="116" spans="1:9" ht="15" customHeight="1" x14ac:dyDescent="0.15">
      <c r="A116" s="528"/>
      <c r="B116" s="815"/>
      <c r="C116" s="654"/>
      <c r="D116" s="654"/>
      <c r="E116" s="654"/>
      <c r="F116" s="356" t="s">
        <v>123</v>
      </c>
      <c r="G116" s="355" t="s">
        <v>48</v>
      </c>
      <c r="H116" s="589"/>
      <c r="I116" s="1000"/>
    </row>
    <row r="117" spans="1:9" ht="15" customHeight="1" x14ac:dyDescent="0.15">
      <c r="A117" s="528"/>
      <c r="B117" s="815"/>
      <c r="C117" s="654"/>
      <c r="D117" s="654"/>
      <c r="E117" s="654"/>
      <c r="F117" s="356" t="s">
        <v>124</v>
      </c>
      <c r="G117" s="355" t="s">
        <v>29</v>
      </c>
      <c r="H117" s="589"/>
      <c r="I117" s="1000"/>
    </row>
    <row r="118" spans="1:9" ht="15" customHeight="1" x14ac:dyDescent="0.15">
      <c r="A118" s="528"/>
      <c r="B118" s="815"/>
      <c r="C118" s="654"/>
      <c r="D118" s="654"/>
      <c r="E118" s="654"/>
      <c r="F118" s="356" t="s">
        <v>125</v>
      </c>
      <c r="G118" s="355" t="s">
        <v>51</v>
      </c>
      <c r="H118" s="590"/>
      <c r="I118" s="1000"/>
    </row>
    <row r="119" spans="1:9" ht="15" customHeight="1" x14ac:dyDescent="0.15">
      <c r="A119" s="528"/>
      <c r="B119" s="815"/>
      <c r="C119" s="654" t="s">
        <v>126</v>
      </c>
      <c r="D119" s="654"/>
      <c r="E119" s="654"/>
      <c r="F119" s="356" t="s">
        <v>127</v>
      </c>
      <c r="G119" s="355" t="s">
        <v>23</v>
      </c>
      <c r="H119" s="588"/>
      <c r="I119" s="1000"/>
    </row>
    <row r="120" spans="1:9" ht="15" customHeight="1" x14ac:dyDescent="0.15">
      <c r="A120" s="528"/>
      <c r="B120" s="815"/>
      <c r="C120" s="654"/>
      <c r="D120" s="654"/>
      <c r="E120" s="654"/>
      <c r="F120" s="356" t="s">
        <v>122</v>
      </c>
      <c r="G120" s="355" t="s">
        <v>79</v>
      </c>
      <c r="H120" s="589"/>
      <c r="I120" s="1000"/>
    </row>
    <row r="121" spans="1:9" ht="15" customHeight="1" x14ac:dyDescent="0.15">
      <c r="A121" s="528"/>
      <c r="B121" s="815"/>
      <c r="C121" s="654"/>
      <c r="D121" s="654"/>
      <c r="E121" s="654"/>
      <c r="F121" s="356" t="s">
        <v>123</v>
      </c>
      <c r="G121" s="355" t="s">
        <v>48</v>
      </c>
      <c r="H121" s="589"/>
      <c r="I121" s="1000"/>
    </row>
    <row r="122" spans="1:9" ht="15" customHeight="1" x14ac:dyDescent="0.15">
      <c r="A122" s="528"/>
      <c r="B122" s="815"/>
      <c r="C122" s="654"/>
      <c r="D122" s="654"/>
      <c r="E122" s="654"/>
      <c r="F122" s="356" t="s">
        <v>124</v>
      </c>
      <c r="G122" s="355" t="s">
        <v>29</v>
      </c>
      <c r="H122" s="589"/>
      <c r="I122" s="1000"/>
    </row>
    <row r="123" spans="1:9" ht="15" customHeight="1" x14ac:dyDescent="0.15">
      <c r="A123" s="528"/>
      <c r="B123" s="815"/>
      <c r="C123" s="654"/>
      <c r="D123" s="654"/>
      <c r="E123" s="654"/>
      <c r="F123" s="356" t="s">
        <v>125</v>
      </c>
      <c r="G123" s="355" t="s">
        <v>51</v>
      </c>
      <c r="H123" s="590"/>
      <c r="I123" s="1000"/>
    </row>
    <row r="124" spans="1:9" ht="15" x14ac:dyDescent="0.15">
      <c r="A124" s="528"/>
      <c r="B124" s="815"/>
      <c r="C124" s="654" t="s">
        <v>893</v>
      </c>
      <c r="D124" s="654"/>
      <c r="E124" s="654"/>
      <c r="F124" s="654"/>
      <c r="G124" s="355" t="s">
        <v>23</v>
      </c>
      <c r="H124" s="588"/>
      <c r="I124" s="1000"/>
    </row>
    <row r="125" spans="1:9" ht="15" x14ac:dyDescent="0.15">
      <c r="A125" s="528"/>
      <c r="B125" s="815"/>
      <c r="C125" s="654"/>
      <c r="D125" s="654"/>
      <c r="E125" s="654"/>
      <c r="F125" s="654"/>
      <c r="G125" s="355" t="s">
        <v>894</v>
      </c>
      <c r="H125" s="589"/>
      <c r="I125" s="1000"/>
    </row>
    <row r="126" spans="1:9" ht="15" customHeight="1" x14ac:dyDescent="0.15">
      <c r="A126" s="528"/>
      <c r="B126" s="815"/>
      <c r="C126" s="654"/>
      <c r="D126" s="654"/>
      <c r="E126" s="654"/>
      <c r="F126" s="654"/>
      <c r="G126" s="586" t="s">
        <v>895</v>
      </c>
      <c r="H126" s="589"/>
      <c r="I126" s="1000"/>
    </row>
    <row r="127" spans="1:9" x14ac:dyDescent="0.15">
      <c r="A127" s="528"/>
      <c r="B127" s="815"/>
      <c r="C127" s="654"/>
      <c r="D127" s="654"/>
      <c r="E127" s="654"/>
      <c r="F127" s="654"/>
      <c r="G127" s="587"/>
      <c r="H127" s="589"/>
      <c r="I127" s="1000"/>
    </row>
    <row r="128" spans="1:9" ht="15" x14ac:dyDescent="0.15">
      <c r="A128" s="528"/>
      <c r="B128" s="815"/>
      <c r="C128" s="654"/>
      <c r="D128" s="654"/>
      <c r="E128" s="654"/>
      <c r="F128" s="654"/>
      <c r="G128" s="355" t="s">
        <v>26</v>
      </c>
      <c r="H128" s="590"/>
      <c r="I128" s="1000"/>
    </row>
    <row r="129" spans="1:9" ht="15" x14ac:dyDescent="0.15">
      <c r="A129" s="528"/>
      <c r="B129" s="815"/>
      <c r="C129" s="654" t="s">
        <v>1343</v>
      </c>
      <c r="D129" s="654"/>
      <c r="E129" s="654"/>
      <c r="F129" s="654"/>
      <c r="G129" s="355" t="s">
        <v>23</v>
      </c>
      <c r="H129" s="588"/>
      <c r="I129" s="1000"/>
    </row>
    <row r="130" spans="1:9" ht="15" x14ac:dyDescent="0.15">
      <c r="A130" s="528"/>
      <c r="B130" s="815"/>
      <c r="C130" s="654"/>
      <c r="D130" s="654"/>
      <c r="E130" s="654"/>
      <c r="F130" s="654"/>
      <c r="G130" s="355" t="s">
        <v>894</v>
      </c>
      <c r="H130" s="589"/>
      <c r="I130" s="1000"/>
    </row>
    <row r="131" spans="1:9" ht="15" customHeight="1" x14ac:dyDescent="0.15">
      <c r="A131" s="528"/>
      <c r="B131" s="815"/>
      <c r="C131" s="654"/>
      <c r="D131" s="654"/>
      <c r="E131" s="654"/>
      <c r="F131" s="654"/>
      <c r="G131" s="586" t="s">
        <v>895</v>
      </c>
      <c r="H131" s="589"/>
      <c r="I131" s="1000"/>
    </row>
    <row r="132" spans="1:9" x14ac:dyDescent="0.15">
      <c r="A132" s="528"/>
      <c r="B132" s="815"/>
      <c r="C132" s="654"/>
      <c r="D132" s="654"/>
      <c r="E132" s="654"/>
      <c r="F132" s="654"/>
      <c r="G132" s="587"/>
      <c r="H132" s="589"/>
      <c r="I132" s="1000"/>
    </row>
    <row r="133" spans="1:9" ht="15" x14ac:dyDescent="0.15">
      <c r="A133" s="528"/>
      <c r="B133" s="840"/>
      <c r="C133" s="654"/>
      <c r="D133" s="654"/>
      <c r="E133" s="654"/>
      <c r="F133" s="654"/>
      <c r="G133" s="355" t="s">
        <v>26</v>
      </c>
      <c r="H133" s="590"/>
      <c r="I133" s="1000"/>
    </row>
    <row r="134" spans="1:9" ht="15" x14ac:dyDescent="0.15">
      <c r="A134" s="131"/>
      <c r="B134" s="132"/>
      <c r="C134" s="1021" t="s">
        <v>132</v>
      </c>
      <c r="D134" s="1021"/>
      <c r="E134" s="1021"/>
      <c r="F134" s="1021"/>
      <c r="G134" s="325" t="s">
        <v>72</v>
      </c>
      <c r="H134" s="134">
        <f>SUM(H114:H133)/4</f>
        <v>0</v>
      </c>
      <c r="I134" s="216"/>
    </row>
    <row r="135" spans="1:9" x14ac:dyDescent="0.15">
      <c r="A135" s="528" t="s">
        <v>1344</v>
      </c>
      <c r="B135" s="816" t="s">
        <v>1345</v>
      </c>
      <c r="C135" s="997" t="s">
        <v>1346</v>
      </c>
      <c r="D135" s="997"/>
      <c r="E135" s="997"/>
      <c r="F135" s="997"/>
      <c r="G135" s="552"/>
      <c r="H135" s="955"/>
      <c r="I135" s="991"/>
    </row>
    <row r="136" spans="1:9" x14ac:dyDescent="0.15">
      <c r="A136" s="528"/>
      <c r="B136" s="815"/>
      <c r="C136" s="998"/>
      <c r="D136" s="998"/>
      <c r="E136" s="998"/>
      <c r="F136" s="998"/>
      <c r="G136" s="553"/>
      <c r="H136" s="956"/>
      <c r="I136" s="992"/>
    </row>
    <row r="137" spans="1:9" x14ac:dyDescent="0.15">
      <c r="A137" s="528"/>
      <c r="B137" s="815"/>
      <c r="C137" s="998"/>
      <c r="D137" s="998"/>
      <c r="E137" s="998"/>
      <c r="F137" s="998"/>
      <c r="G137" s="553"/>
      <c r="H137" s="956"/>
      <c r="I137" s="992"/>
    </row>
    <row r="138" spans="1:9" x14ac:dyDescent="0.15">
      <c r="A138" s="528"/>
      <c r="B138" s="815"/>
      <c r="C138" s="1022" t="s">
        <v>900</v>
      </c>
      <c r="D138" s="1022"/>
      <c r="E138" s="1022"/>
      <c r="F138" s="1022"/>
      <c r="G138" s="553"/>
      <c r="H138" s="956"/>
      <c r="I138" s="992"/>
    </row>
    <row r="139" spans="1:9" x14ac:dyDescent="0.15">
      <c r="A139" s="528"/>
      <c r="B139" s="815"/>
      <c r="C139" s="1023"/>
      <c r="D139" s="1023"/>
      <c r="E139" s="1023"/>
      <c r="F139" s="1023"/>
      <c r="G139" s="554"/>
      <c r="H139" s="956"/>
      <c r="I139" s="993"/>
    </row>
    <row r="140" spans="1:9" ht="15" x14ac:dyDescent="0.15">
      <c r="A140" s="528"/>
      <c r="B140" s="815"/>
      <c r="C140" s="675" t="s">
        <v>2304</v>
      </c>
      <c r="D140" s="675"/>
      <c r="E140" s="675"/>
      <c r="F140" s="675"/>
      <c r="G140" s="345" t="s">
        <v>23</v>
      </c>
      <c r="H140" s="588"/>
      <c r="I140" s="1020"/>
    </row>
    <row r="141" spans="1:9" ht="15" x14ac:dyDescent="0.15">
      <c r="A141" s="528"/>
      <c r="B141" s="815"/>
      <c r="C141" s="654"/>
      <c r="D141" s="654"/>
      <c r="E141" s="654"/>
      <c r="F141" s="654"/>
      <c r="G141" s="355" t="s">
        <v>137</v>
      </c>
      <c r="H141" s="589"/>
      <c r="I141" s="1017"/>
    </row>
    <row r="142" spans="1:9" ht="15" x14ac:dyDescent="0.15">
      <c r="A142" s="528"/>
      <c r="B142" s="815"/>
      <c r="C142" s="654"/>
      <c r="D142" s="654"/>
      <c r="E142" s="654"/>
      <c r="F142" s="654"/>
      <c r="G142" s="355" t="s">
        <v>26</v>
      </c>
      <c r="H142" s="590"/>
      <c r="I142" s="1017"/>
    </row>
    <row r="143" spans="1:9" ht="15" x14ac:dyDescent="0.15">
      <c r="A143" s="528"/>
      <c r="B143" s="815"/>
      <c r="C143" s="654" t="s">
        <v>2305</v>
      </c>
      <c r="D143" s="654"/>
      <c r="E143" s="654"/>
      <c r="F143" s="654"/>
      <c r="G143" s="355" t="s">
        <v>902</v>
      </c>
      <c r="H143" s="588"/>
      <c r="I143" s="1000"/>
    </row>
    <row r="144" spans="1:9" ht="15" x14ac:dyDescent="0.15">
      <c r="A144" s="528"/>
      <c r="B144" s="815"/>
      <c r="C144" s="654"/>
      <c r="D144" s="654"/>
      <c r="E144" s="654"/>
      <c r="F144" s="654"/>
      <c r="G144" s="355" t="s">
        <v>1855</v>
      </c>
      <c r="H144" s="589"/>
      <c r="I144" s="1000"/>
    </row>
    <row r="145" spans="1:9" ht="15" x14ac:dyDescent="0.15">
      <c r="A145" s="528"/>
      <c r="B145" s="815"/>
      <c r="C145" s="654"/>
      <c r="D145" s="654"/>
      <c r="E145" s="654"/>
      <c r="F145" s="654"/>
      <c r="G145" s="355" t="s">
        <v>903</v>
      </c>
      <c r="H145" s="589"/>
      <c r="I145" s="1000"/>
    </row>
    <row r="146" spans="1:9" ht="15" x14ac:dyDescent="0.15">
      <c r="A146" s="528"/>
      <c r="B146" s="815"/>
      <c r="C146" s="654"/>
      <c r="D146" s="654"/>
      <c r="E146" s="654"/>
      <c r="F146" s="654"/>
      <c r="G146" s="355" t="s">
        <v>26</v>
      </c>
      <c r="H146" s="590"/>
      <c r="I146" s="1000"/>
    </row>
    <row r="147" spans="1:9" ht="15" customHeight="1" x14ac:dyDescent="0.15">
      <c r="A147" s="528"/>
      <c r="B147" s="815"/>
      <c r="C147" s="654" t="s">
        <v>904</v>
      </c>
      <c r="D147" s="586" t="s">
        <v>905</v>
      </c>
      <c r="E147" s="586"/>
      <c r="F147" s="586"/>
      <c r="G147" s="355" t="s">
        <v>48</v>
      </c>
      <c r="H147" s="588"/>
      <c r="I147" s="1000"/>
    </row>
    <row r="148" spans="1:9" ht="15" x14ac:dyDescent="0.15">
      <c r="A148" s="528"/>
      <c r="B148" s="815"/>
      <c r="C148" s="654"/>
      <c r="D148" s="602"/>
      <c r="E148" s="602"/>
      <c r="F148" s="602"/>
      <c r="G148" s="355" t="s">
        <v>137</v>
      </c>
      <c r="H148" s="589"/>
      <c r="I148" s="1000"/>
    </row>
    <row r="149" spans="1:9" ht="15" x14ac:dyDescent="0.15">
      <c r="A149" s="528"/>
      <c r="B149" s="815"/>
      <c r="C149" s="654"/>
      <c r="D149" s="587"/>
      <c r="E149" s="587"/>
      <c r="F149" s="587"/>
      <c r="G149" s="355" t="s">
        <v>26</v>
      </c>
      <c r="H149" s="590"/>
      <c r="I149" s="1000"/>
    </row>
    <row r="150" spans="1:9" ht="15" customHeight="1" x14ac:dyDescent="0.15">
      <c r="A150" s="528"/>
      <c r="B150" s="815"/>
      <c r="C150" s="654"/>
      <c r="D150" s="586" t="s">
        <v>2306</v>
      </c>
      <c r="E150" s="586"/>
      <c r="F150" s="586"/>
      <c r="G150" s="355" t="s">
        <v>48</v>
      </c>
      <c r="H150" s="588"/>
      <c r="I150" s="1000"/>
    </row>
    <row r="151" spans="1:9" ht="15" x14ac:dyDescent="0.15">
      <c r="A151" s="528"/>
      <c r="B151" s="815"/>
      <c r="C151" s="654"/>
      <c r="D151" s="602"/>
      <c r="E151" s="602"/>
      <c r="F151" s="602"/>
      <c r="G151" s="355" t="s">
        <v>137</v>
      </c>
      <c r="H151" s="589"/>
      <c r="I151" s="1000"/>
    </row>
    <row r="152" spans="1:9" ht="15" x14ac:dyDescent="0.15">
      <c r="A152" s="528"/>
      <c r="B152" s="840"/>
      <c r="C152" s="654"/>
      <c r="D152" s="587"/>
      <c r="E152" s="587"/>
      <c r="F152" s="587"/>
      <c r="G152" s="355" t="s">
        <v>26</v>
      </c>
      <c r="H152" s="590"/>
      <c r="I152" s="1000"/>
    </row>
    <row r="153" spans="1:9" ht="15" x14ac:dyDescent="0.15">
      <c r="A153" s="131"/>
      <c r="B153" s="132"/>
      <c r="C153" s="1021" t="s">
        <v>140</v>
      </c>
      <c r="D153" s="1021"/>
      <c r="E153" s="1021"/>
      <c r="F153" s="1021"/>
      <c r="G153" s="299" t="s">
        <v>38</v>
      </c>
      <c r="H153" s="87">
        <f>SUM(H140:H152)/3</f>
        <v>0</v>
      </c>
      <c r="I153" s="212"/>
    </row>
    <row r="154" spans="1:9" x14ac:dyDescent="0.15">
      <c r="A154" s="528" t="s">
        <v>1347</v>
      </c>
      <c r="B154" s="816" t="s">
        <v>1348</v>
      </c>
      <c r="C154" s="997" t="s">
        <v>1349</v>
      </c>
      <c r="D154" s="997"/>
      <c r="E154" s="997"/>
      <c r="F154" s="997"/>
      <c r="G154" s="586"/>
      <c r="H154" s="955"/>
      <c r="I154" s="991"/>
    </row>
    <row r="155" spans="1:9" x14ac:dyDescent="0.15">
      <c r="A155" s="528"/>
      <c r="B155" s="815"/>
      <c r="C155" s="998"/>
      <c r="D155" s="998"/>
      <c r="E155" s="998"/>
      <c r="F155" s="998"/>
      <c r="G155" s="602"/>
      <c r="H155" s="956"/>
      <c r="I155" s="992"/>
    </row>
    <row r="156" spans="1:9" x14ac:dyDescent="0.15">
      <c r="A156" s="528"/>
      <c r="B156" s="815"/>
      <c r="C156" s="998"/>
      <c r="D156" s="998"/>
      <c r="E156" s="998"/>
      <c r="F156" s="998"/>
      <c r="G156" s="602"/>
      <c r="H156" s="956"/>
      <c r="I156" s="992"/>
    </row>
    <row r="157" spans="1:9" ht="14.25" customHeight="1" x14ac:dyDescent="0.15">
      <c r="A157" s="528"/>
      <c r="B157" s="815"/>
      <c r="C157" s="998" t="s">
        <v>910</v>
      </c>
      <c r="D157" s="998"/>
      <c r="E157" s="998"/>
      <c r="F157" s="998"/>
      <c r="G157" s="602"/>
      <c r="H157" s="956"/>
      <c r="I157" s="992"/>
    </row>
    <row r="158" spans="1:9" x14ac:dyDescent="0.15">
      <c r="A158" s="528"/>
      <c r="B158" s="815"/>
      <c r="C158" s="999"/>
      <c r="D158" s="999"/>
      <c r="E158" s="999"/>
      <c r="F158" s="999"/>
      <c r="G158" s="587"/>
      <c r="H158" s="957"/>
      <c r="I158" s="993"/>
    </row>
    <row r="159" spans="1:9" ht="15" x14ac:dyDescent="0.15">
      <c r="A159" s="528"/>
      <c r="B159" s="815"/>
      <c r="C159" s="675" t="s">
        <v>1350</v>
      </c>
      <c r="D159" s="675"/>
      <c r="E159" s="675"/>
      <c r="F159" s="675"/>
      <c r="G159" s="355" t="s">
        <v>912</v>
      </c>
      <c r="H159" s="588"/>
      <c r="I159" s="1000"/>
    </row>
    <row r="160" spans="1:9" ht="15" customHeight="1" x14ac:dyDescent="0.15">
      <c r="A160" s="528"/>
      <c r="B160" s="815"/>
      <c r="C160" s="675"/>
      <c r="D160" s="675"/>
      <c r="E160" s="675"/>
      <c r="F160" s="675"/>
      <c r="G160" s="586" t="s">
        <v>913</v>
      </c>
      <c r="H160" s="589"/>
      <c r="I160" s="1000"/>
    </row>
    <row r="161" spans="1:10" x14ac:dyDescent="0.15">
      <c r="A161" s="528"/>
      <c r="B161" s="815"/>
      <c r="C161" s="654"/>
      <c r="D161" s="654"/>
      <c r="E161" s="654"/>
      <c r="F161" s="654"/>
      <c r="G161" s="587"/>
      <c r="H161" s="589"/>
      <c r="I161" s="1000"/>
    </row>
    <row r="162" spans="1:10" ht="15" customHeight="1" x14ac:dyDescent="0.15">
      <c r="A162" s="528"/>
      <c r="B162" s="815"/>
      <c r="C162" s="654"/>
      <c r="D162" s="654"/>
      <c r="E162" s="654"/>
      <c r="F162" s="654"/>
      <c r="G162" s="586" t="s">
        <v>914</v>
      </c>
      <c r="H162" s="589"/>
      <c r="I162" s="1000"/>
    </row>
    <row r="163" spans="1:10" x14ac:dyDescent="0.15">
      <c r="A163" s="528"/>
      <c r="B163" s="815"/>
      <c r="C163" s="654"/>
      <c r="D163" s="654"/>
      <c r="E163" s="654"/>
      <c r="F163" s="654"/>
      <c r="G163" s="587"/>
      <c r="H163" s="589"/>
      <c r="I163" s="1000"/>
    </row>
    <row r="164" spans="1:10" ht="15" x14ac:dyDescent="0.15">
      <c r="A164" s="528"/>
      <c r="B164" s="815"/>
      <c r="C164" s="654"/>
      <c r="D164" s="654"/>
      <c r="E164" s="654"/>
      <c r="F164" s="654"/>
      <c r="G164" s="355" t="s">
        <v>26</v>
      </c>
      <c r="H164" s="590"/>
      <c r="I164" s="1000"/>
    </row>
    <row r="165" spans="1:10" ht="15" x14ac:dyDescent="0.15">
      <c r="A165" s="528"/>
      <c r="B165" s="815"/>
      <c r="C165" s="654" t="s">
        <v>2307</v>
      </c>
      <c r="D165" s="654"/>
      <c r="E165" s="654"/>
      <c r="F165" s="654"/>
      <c r="G165" s="355" t="s">
        <v>915</v>
      </c>
      <c r="H165" s="588"/>
      <c r="I165" s="1000"/>
      <c r="J165" s="214"/>
    </row>
    <row r="166" spans="1:10" ht="15" customHeight="1" x14ac:dyDescent="0.15">
      <c r="A166" s="528"/>
      <c r="B166" s="815"/>
      <c r="C166" s="654"/>
      <c r="D166" s="654"/>
      <c r="E166" s="654"/>
      <c r="F166" s="654"/>
      <c r="G166" s="586" t="s">
        <v>916</v>
      </c>
      <c r="H166" s="589"/>
      <c r="I166" s="1000"/>
      <c r="J166" s="214"/>
    </row>
    <row r="167" spans="1:10" x14ac:dyDescent="0.15">
      <c r="A167" s="528"/>
      <c r="B167" s="815"/>
      <c r="C167" s="654"/>
      <c r="D167" s="654"/>
      <c r="E167" s="654"/>
      <c r="F167" s="654"/>
      <c r="G167" s="602"/>
      <c r="H167" s="589"/>
      <c r="I167" s="1000"/>
      <c r="J167" s="214"/>
    </row>
    <row r="168" spans="1:10" x14ac:dyDescent="0.15">
      <c r="A168" s="528"/>
      <c r="B168" s="815"/>
      <c r="C168" s="654"/>
      <c r="D168" s="654"/>
      <c r="E168" s="654"/>
      <c r="F168" s="654"/>
      <c r="G168" s="587"/>
      <c r="H168" s="589"/>
      <c r="I168" s="1000"/>
      <c r="J168" s="214"/>
    </row>
    <row r="169" spans="1:10" ht="15" customHeight="1" x14ac:dyDescent="0.15">
      <c r="A169" s="528"/>
      <c r="B169" s="815"/>
      <c r="C169" s="654"/>
      <c r="D169" s="654"/>
      <c r="E169" s="654"/>
      <c r="F169" s="654"/>
      <c r="G169" s="586" t="s">
        <v>917</v>
      </c>
      <c r="H169" s="589"/>
      <c r="I169" s="1000"/>
      <c r="J169" s="214"/>
    </row>
    <row r="170" spans="1:10" x14ac:dyDescent="0.15">
      <c r="A170" s="528"/>
      <c r="B170" s="815"/>
      <c r="C170" s="654"/>
      <c r="D170" s="654"/>
      <c r="E170" s="654"/>
      <c r="F170" s="654"/>
      <c r="G170" s="602"/>
      <c r="H170" s="589"/>
      <c r="I170" s="1000"/>
      <c r="J170" s="214"/>
    </row>
    <row r="171" spans="1:10" x14ac:dyDescent="0.15">
      <c r="A171" s="528"/>
      <c r="B171" s="815"/>
      <c r="C171" s="654"/>
      <c r="D171" s="654"/>
      <c r="E171" s="654"/>
      <c r="F171" s="654"/>
      <c r="G171" s="587"/>
      <c r="H171" s="589"/>
      <c r="I171" s="1000"/>
      <c r="J171" s="214"/>
    </row>
    <row r="172" spans="1:10" ht="15" x14ac:dyDescent="0.15">
      <c r="A172" s="528"/>
      <c r="B172" s="815"/>
      <c r="C172" s="654"/>
      <c r="D172" s="654"/>
      <c r="E172" s="654"/>
      <c r="F172" s="654"/>
      <c r="G172" s="355" t="s">
        <v>26</v>
      </c>
      <c r="H172" s="590"/>
      <c r="I172" s="1000"/>
      <c r="J172" s="214"/>
    </row>
    <row r="173" spans="1:10" ht="15" x14ac:dyDescent="0.15">
      <c r="A173" s="528"/>
      <c r="B173" s="815"/>
      <c r="C173" s="654" t="s">
        <v>1351</v>
      </c>
      <c r="D173" s="654"/>
      <c r="E173" s="654"/>
      <c r="F173" s="654"/>
      <c r="G173" s="355" t="s">
        <v>902</v>
      </c>
      <c r="H173" s="588"/>
      <c r="I173" s="1000"/>
    </row>
    <row r="174" spans="1:10" ht="15" x14ac:dyDescent="0.15">
      <c r="A174" s="528"/>
      <c r="B174" s="815"/>
      <c r="C174" s="654"/>
      <c r="D174" s="654"/>
      <c r="E174" s="654"/>
      <c r="F174" s="654"/>
      <c r="G174" s="355" t="s">
        <v>918</v>
      </c>
      <c r="H174" s="589"/>
      <c r="I174" s="1000"/>
    </row>
    <row r="175" spans="1:10" ht="14.25" customHeight="1" x14ac:dyDescent="0.15">
      <c r="A175" s="528"/>
      <c r="B175" s="815"/>
      <c r="C175" s="654"/>
      <c r="D175" s="654"/>
      <c r="E175" s="654"/>
      <c r="F175" s="654"/>
      <c r="G175" s="586" t="s">
        <v>919</v>
      </c>
      <c r="H175" s="589"/>
      <c r="I175" s="1000"/>
    </row>
    <row r="176" spans="1:10" ht="14.25" customHeight="1" x14ac:dyDescent="0.15">
      <c r="A176" s="528"/>
      <c r="B176" s="815"/>
      <c r="C176" s="654"/>
      <c r="D176" s="654"/>
      <c r="E176" s="654"/>
      <c r="F176" s="654"/>
      <c r="G176" s="587"/>
      <c r="H176" s="589"/>
      <c r="I176" s="1000"/>
    </row>
    <row r="177" spans="1:10" ht="15" x14ac:dyDescent="0.15">
      <c r="A177" s="528"/>
      <c r="B177" s="840"/>
      <c r="C177" s="654"/>
      <c r="D177" s="654"/>
      <c r="E177" s="654"/>
      <c r="F177" s="654"/>
      <c r="G177" s="355" t="s">
        <v>26</v>
      </c>
      <c r="H177" s="590"/>
      <c r="I177" s="1000"/>
    </row>
    <row r="178" spans="1:10" ht="15" x14ac:dyDescent="0.15">
      <c r="A178" s="131"/>
      <c r="B178" s="133"/>
      <c r="C178" s="709" t="s">
        <v>630</v>
      </c>
      <c r="D178" s="709"/>
      <c r="E178" s="709"/>
      <c r="F178" s="709"/>
      <c r="G178" s="299" t="s">
        <v>38</v>
      </c>
      <c r="H178" s="87">
        <f>SUM(H159:H177)/3</f>
        <v>0</v>
      </c>
      <c r="I178" s="212"/>
    </row>
    <row r="179" spans="1:10" x14ac:dyDescent="0.15">
      <c r="A179" s="528" t="s">
        <v>1856</v>
      </c>
      <c r="B179" s="619" t="s">
        <v>2078</v>
      </c>
      <c r="C179" s="997" t="s">
        <v>2308</v>
      </c>
      <c r="D179" s="997"/>
      <c r="E179" s="997"/>
      <c r="F179" s="997"/>
      <c r="G179" s="586"/>
      <c r="H179" s="955"/>
      <c r="I179" s="991"/>
      <c r="J179" s="213"/>
    </row>
    <row r="180" spans="1:10" x14ac:dyDescent="0.15">
      <c r="A180" s="528"/>
      <c r="B180" s="619"/>
      <c r="C180" s="998"/>
      <c r="D180" s="998"/>
      <c r="E180" s="998"/>
      <c r="F180" s="998"/>
      <c r="G180" s="602"/>
      <c r="H180" s="956"/>
      <c r="I180" s="992"/>
      <c r="J180" s="213"/>
    </row>
    <row r="181" spans="1:10" x14ac:dyDescent="0.15">
      <c r="A181" s="528"/>
      <c r="B181" s="619"/>
      <c r="C181" s="999"/>
      <c r="D181" s="999"/>
      <c r="E181" s="999"/>
      <c r="F181" s="999"/>
      <c r="G181" s="587"/>
      <c r="H181" s="957"/>
      <c r="I181" s="993"/>
      <c r="J181" s="213"/>
    </row>
    <row r="182" spans="1:10" ht="15" x14ac:dyDescent="0.15">
      <c r="A182" s="528"/>
      <c r="B182" s="619"/>
      <c r="C182" s="654" t="s">
        <v>2072</v>
      </c>
      <c r="D182" s="654"/>
      <c r="E182" s="654"/>
      <c r="F182" s="654"/>
      <c r="G182" s="355" t="s">
        <v>23</v>
      </c>
      <c r="H182" s="588"/>
      <c r="I182" s="994"/>
    </row>
    <row r="183" spans="1:10" ht="15" x14ac:dyDescent="0.15">
      <c r="A183" s="528"/>
      <c r="B183" s="619"/>
      <c r="C183" s="654"/>
      <c r="D183" s="654"/>
      <c r="E183" s="654"/>
      <c r="F183" s="654"/>
      <c r="G183" s="355" t="s">
        <v>922</v>
      </c>
      <c r="H183" s="589"/>
      <c r="I183" s="995"/>
    </row>
    <row r="184" spans="1:10" ht="15" x14ac:dyDescent="0.15">
      <c r="A184" s="528"/>
      <c r="B184" s="619"/>
      <c r="C184" s="654"/>
      <c r="D184" s="654"/>
      <c r="E184" s="654"/>
      <c r="F184" s="654"/>
      <c r="G184" s="355" t="s">
        <v>26</v>
      </c>
      <c r="H184" s="590"/>
      <c r="I184" s="996"/>
    </row>
    <row r="185" spans="1:10" ht="15" x14ac:dyDescent="0.15">
      <c r="A185" s="528"/>
      <c r="B185" s="619"/>
      <c r="C185" s="654" t="s">
        <v>2309</v>
      </c>
      <c r="D185" s="654"/>
      <c r="E185" s="654"/>
      <c r="F185" s="654"/>
      <c r="G185" s="355" t="s">
        <v>23</v>
      </c>
      <c r="H185" s="588"/>
      <c r="I185" s="1000"/>
      <c r="J185" s="214"/>
    </row>
    <row r="186" spans="1:10" x14ac:dyDescent="0.15">
      <c r="A186" s="528"/>
      <c r="B186" s="619"/>
      <c r="C186" s="654"/>
      <c r="D186" s="654"/>
      <c r="E186" s="654"/>
      <c r="F186" s="654"/>
      <c r="G186" s="586" t="s">
        <v>924</v>
      </c>
      <c r="H186" s="589"/>
      <c r="I186" s="1000"/>
      <c r="J186" s="214"/>
    </row>
    <row r="187" spans="1:10" x14ac:dyDescent="0.15">
      <c r="A187" s="528"/>
      <c r="B187" s="619"/>
      <c r="C187" s="654"/>
      <c r="D187" s="654"/>
      <c r="E187" s="654"/>
      <c r="F187" s="654"/>
      <c r="G187" s="587"/>
      <c r="H187" s="589"/>
      <c r="I187" s="1000"/>
      <c r="J187" s="214"/>
    </row>
    <row r="188" spans="1:10" ht="15" x14ac:dyDescent="0.15">
      <c r="A188" s="528"/>
      <c r="B188" s="619"/>
      <c r="C188" s="654"/>
      <c r="D188" s="654"/>
      <c r="E188" s="654"/>
      <c r="F188" s="654"/>
      <c r="G188" s="355" t="s">
        <v>925</v>
      </c>
      <c r="H188" s="589"/>
      <c r="I188" s="1000"/>
      <c r="J188" s="214"/>
    </row>
    <row r="189" spans="1:10" ht="15" x14ac:dyDescent="0.15">
      <c r="A189" s="528"/>
      <c r="B189" s="619"/>
      <c r="C189" s="654"/>
      <c r="D189" s="654"/>
      <c r="E189" s="654"/>
      <c r="F189" s="654"/>
      <c r="G189" s="355" t="s">
        <v>26</v>
      </c>
      <c r="H189" s="590"/>
      <c r="I189" s="1000"/>
      <c r="J189" s="214"/>
    </row>
    <row r="190" spans="1:10" ht="15" x14ac:dyDescent="0.15">
      <c r="A190" s="131"/>
      <c r="B190" s="299"/>
      <c r="C190" s="709" t="s">
        <v>1352</v>
      </c>
      <c r="D190" s="709"/>
      <c r="E190" s="709"/>
      <c r="F190" s="709"/>
      <c r="G190" s="299" t="s">
        <v>196</v>
      </c>
      <c r="H190" s="87">
        <f>SUM(H182:H189)/2</f>
        <v>0</v>
      </c>
      <c r="I190" s="212"/>
    </row>
    <row r="191" spans="1:10" x14ac:dyDescent="0.15">
      <c r="A191" s="1001" t="s">
        <v>148</v>
      </c>
      <c r="B191" s="639"/>
      <c r="C191" s="639"/>
      <c r="D191" s="639"/>
      <c r="E191" s="639"/>
      <c r="F191" s="639"/>
      <c r="G191" s="639"/>
      <c r="H191" s="1004"/>
      <c r="I191" s="1007"/>
    </row>
    <row r="192" spans="1:10" x14ac:dyDescent="0.15">
      <c r="A192" s="1002"/>
      <c r="B192" s="640"/>
      <c r="C192" s="640"/>
      <c r="D192" s="640"/>
      <c r="E192" s="640"/>
      <c r="F192" s="640"/>
      <c r="G192" s="640"/>
      <c r="H192" s="1005"/>
      <c r="I192" s="1008"/>
    </row>
    <row r="193" spans="1:10" x14ac:dyDescent="0.15">
      <c r="A193" s="1003"/>
      <c r="B193" s="641"/>
      <c r="C193" s="641"/>
      <c r="D193" s="641"/>
      <c r="E193" s="641"/>
      <c r="F193" s="641"/>
      <c r="G193" s="641"/>
      <c r="H193" s="1006"/>
      <c r="I193" s="1009"/>
    </row>
    <row r="194" spans="1:10" x14ac:dyDescent="0.15">
      <c r="A194" s="528" t="s">
        <v>1857</v>
      </c>
      <c r="B194" s="816" t="s">
        <v>2310</v>
      </c>
      <c r="C194" s="997" t="s">
        <v>1353</v>
      </c>
      <c r="D194" s="997"/>
      <c r="E194" s="997"/>
      <c r="F194" s="997"/>
      <c r="G194" s="586"/>
      <c r="H194" s="955"/>
      <c r="I194" s="991"/>
    </row>
    <row r="195" spans="1:10" x14ac:dyDescent="0.15">
      <c r="A195" s="528"/>
      <c r="B195" s="815"/>
      <c r="C195" s="999"/>
      <c r="D195" s="999"/>
      <c r="E195" s="999"/>
      <c r="F195" s="999"/>
      <c r="G195" s="587"/>
      <c r="H195" s="957"/>
      <c r="I195" s="993"/>
    </row>
    <row r="196" spans="1:10" ht="15" x14ac:dyDescent="0.15">
      <c r="A196" s="528"/>
      <c r="B196" s="815"/>
      <c r="C196" s="654" t="s">
        <v>2311</v>
      </c>
      <c r="D196" s="654"/>
      <c r="E196" s="654"/>
      <c r="F196" s="654"/>
      <c r="G196" s="355" t="s">
        <v>180</v>
      </c>
      <c r="H196" s="588"/>
      <c r="I196" s="1017"/>
    </row>
    <row r="197" spans="1:10" ht="15" x14ac:dyDescent="0.15">
      <c r="A197" s="528"/>
      <c r="B197" s="815"/>
      <c r="C197" s="654"/>
      <c r="D197" s="654"/>
      <c r="E197" s="654"/>
      <c r="F197" s="654"/>
      <c r="G197" s="355" t="s">
        <v>1354</v>
      </c>
      <c r="H197" s="589"/>
      <c r="I197" s="1017"/>
    </row>
    <row r="198" spans="1:10" ht="15" customHeight="1" x14ac:dyDescent="0.15">
      <c r="A198" s="528"/>
      <c r="B198" s="815"/>
      <c r="C198" s="654"/>
      <c r="D198" s="654"/>
      <c r="E198" s="654"/>
      <c r="F198" s="654"/>
      <c r="G198" s="586" t="s">
        <v>2081</v>
      </c>
      <c r="H198" s="589"/>
      <c r="I198" s="1017"/>
    </row>
    <row r="199" spans="1:10" x14ac:dyDescent="0.15">
      <c r="A199" s="528"/>
      <c r="B199" s="815"/>
      <c r="C199" s="654"/>
      <c r="D199" s="654"/>
      <c r="E199" s="654"/>
      <c r="F199" s="654"/>
      <c r="G199" s="587"/>
      <c r="H199" s="589"/>
      <c r="I199" s="1017"/>
    </row>
    <row r="200" spans="1:10" ht="15" x14ac:dyDescent="0.15">
      <c r="A200" s="528"/>
      <c r="B200" s="815"/>
      <c r="C200" s="654"/>
      <c r="D200" s="654"/>
      <c r="E200" s="654"/>
      <c r="F200" s="654"/>
      <c r="G200" s="355" t="s">
        <v>26</v>
      </c>
      <c r="H200" s="590"/>
      <c r="I200" s="1017"/>
    </row>
    <row r="201" spans="1:10" ht="15" x14ac:dyDescent="0.15">
      <c r="A201" s="528"/>
      <c r="B201" s="815"/>
      <c r="C201" s="673" t="s">
        <v>1858</v>
      </c>
      <c r="D201" s="673"/>
      <c r="E201" s="673"/>
      <c r="F201" s="673"/>
      <c r="G201" s="355" t="s">
        <v>365</v>
      </c>
      <c r="H201" s="588"/>
      <c r="I201" s="1018"/>
      <c r="J201" s="214"/>
    </row>
    <row r="202" spans="1:10" ht="15" customHeight="1" x14ac:dyDescent="0.15">
      <c r="A202" s="528"/>
      <c r="B202" s="815"/>
      <c r="C202" s="674"/>
      <c r="D202" s="674"/>
      <c r="E202" s="674"/>
      <c r="F202" s="674"/>
      <c r="G202" s="586" t="s">
        <v>1945</v>
      </c>
      <c r="H202" s="589"/>
      <c r="I202" s="1019"/>
      <c r="J202" s="214"/>
    </row>
    <row r="203" spans="1:10" x14ac:dyDescent="0.15">
      <c r="A203" s="528"/>
      <c r="B203" s="815"/>
      <c r="C203" s="674"/>
      <c r="D203" s="674"/>
      <c r="E203" s="674"/>
      <c r="F203" s="674"/>
      <c r="G203" s="602"/>
      <c r="H203" s="589"/>
      <c r="I203" s="1019"/>
      <c r="J203" s="214"/>
    </row>
    <row r="204" spans="1:10" x14ac:dyDescent="0.15">
      <c r="A204" s="528"/>
      <c r="B204" s="815"/>
      <c r="C204" s="674"/>
      <c r="D204" s="674"/>
      <c r="E204" s="674"/>
      <c r="F204" s="674"/>
      <c r="G204" s="587"/>
      <c r="H204" s="589"/>
      <c r="I204" s="1019"/>
      <c r="J204" s="214"/>
    </row>
    <row r="205" spans="1:10" ht="15" x14ac:dyDescent="0.15">
      <c r="A205" s="528"/>
      <c r="B205" s="815"/>
      <c r="C205" s="674"/>
      <c r="D205" s="674"/>
      <c r="E205" s="674"/>
      <c r="F205" s="674"/>
      <c r="G205" s="345" t="s">
        <v>1355</v>
      </c>
      <c r="H205" s="589"/>
      <c r="I205" s="1019"/>
      <c r="J205" s="214"/>
    </row>
    <row r="206" spans="1:10" ht="15" x14ac:dyDescent="0.15">
      <c r="A206" s="528"/>
      <c r="B206" s="815"/>
      <c r="C206" s="675"/>
      <c r="D206" s="675"/>
      <c r="E206" s="675"/>
      <c r="F206" s="675"/>
      <c r="G206" s="345" t="s">
        <v>26</v>
      </c>
      <c r="H206" s="590"/>
      <c r="I206" s="1020"/>
      <c r="J206" s="214"/>
    </row>
    <row r="207" spans="1:10" ht="15" x14ac:dyDescent="0.15">
      <c r="A207" s="528"/>
      <c r="B207" s="815"/>
      <c r="C207" s="654" t="s">
        <v>1946</v>
      </c>
      <c r="D207" s="654"/>
      <c r="E207" s="654"/>
      <c r="F207" s="654"/>
      <c r="G207" s="355" t="s">
        <v>365</v>
      </c>
      <c r="H207" s="588"/>
      <c r="I207" s="1017"/>
      <c r="J207" s="214"/>
    </row>
    <row r="208" spans="1:10" ht="15" customHeight="1" x14ac:dyDescent="0.15">
      <c r="A208" s="528"/>
      <c r="B208" s="815"/>
      <c r="C208" s="654"/>
      <c r="D208" s="654"/>
      <c r="E208" s="654"/>
      <c r="F208" s="654"/>
      <c r="G208" s="586" t="s">
        <v>1356</v>
      </c>
      <c r="H208" s="589"/>
      <c r="I208" s="1017"/>
      <c r="J208" s="214"/>
    </row>
    <row r="209" spans="1:10" x14ac:dyDescent="0.15">
      <c r="A209" s="528"/>
      <c r="B209" s="815"/>
      <c r="C209" s="654"/>
      <c r="D209" s="654"/>
      <c r="E209" s="654"/>
      <c r="F209" s="654"/>
      <c r="G209" s="587"/>
      <c r="H209" s="589"/>
      <c r="I209" s="1017"/>
      <c r="J209" s="214"/>
    </row>
    <row r="210" spans="1:10" ht="14.25" customHeight="1" x14ac:dyDescent="0.15">
      <c r="A210" s="528"/>
      <c r="B210" s="815"/>
      <c r="C210" s="654"/>
      <c r="D210" s="654"/>
      <c r="E210" s="654"/>
      <c r="F210" s="654"/>
      <c r="G210" s="586" t="s">
        <v>1357</v>
      </c>
      <c r="H210" s="589"/>
      <c r="I210" s="1017"/>
      <c r="J210" s="214"/>
    </row>
    <row r="211" spans="1:10" ht="14.25" customHeight="1" x14ac:dyDescent="0.15">
      <c r="A211" s="528"/>
      <c r="B211" s="815"/>
      <c r="C211" s="654"/>
      <c r="D211" s="654"/>
      <c r="E211" s="654"/>
      <c r="F211" s="654"/>
      <c r="G211" s="587"/>
      <c r="H211" s="589"/>
      <c r="I211" s="1017"/>
      <c r="J211" s="214"/>
    </row>
    <row r="212" spans="1:10" ht="38" customHeight="1" x14ac:dyDescent="0.15">
      <c r="A212" s="528"/>
      <c r="B212" s="815"/>
      <c r="C212" s="654"/>
      <c r="D212" s="654"/>
      <c r="E212" s="654"/>
      <c r="F212" s="654"/>
      <c r="G212" s="355" t="s">
        <v>26</v>
      </c>
      <c r="H212" s="590"/>
      <c r="I212" s="1017"/>
      <c r="J212" s="214"/>
    </row>
    <row r="213" spans="1:10" ht="15" x14ac:dyDescent="0.15">
      <c r="A213" s="528"/>
      <c r="B213" s="815"/>
      <c r="C213" s="654" t="s">
        <v>1947</v>
      </c>
      <c r="D213" s="654"/>
      <c r="E213" s="654"/>
      <c r="F213" s="654"/>
      <c r="G213" s="355" t="s">
        <v>180</v>
      </c>
      <c r="H213" s="588"/>
      <c r="I213" s="1017"/>
      <c r="J213" s="214"/>
    </row>
    <row r="214" spans="1:10" ht="15" x14ac:dyDescent="0.15">
      <c r="A214" s="528"/>
      <c r="B214" s="815"/>
      <c r="C214" s="654"/>
      <c r="D214" s="654"/>
      <c r="E214" s="654"/>
      <c r="F214" s="654"/>
      <c r="G214" s="355" t="s">
        <v>339</v>
      </c>
      <c r="H214" s="589"/>
      <c r="I214" s="1017"/>
      <c r="J214" s="214"/>
    </row>
    <row r="215" spans="1:10" ht="15" x14ac:dyDescent="0.15">
      <c r="A215" s="528"/>
      <c r="B215" s="840"/>
      <c r="C215" s="654"/>
      <c r="D215" s="654"/>
      <c r="E215" s="654"/>
      <c r="F215" s="654"/>
      <c r="G215" s="355" t="s">
        <v>26</v>
      </c>
      <c r="H215" s="590"/>
      <c r="I215" s="1017"/>
      <c r="J215" s="214"/>
    </row>
    <row r="216" spans="1:10" ht="15" x14ac:dyDescent="0.15">
      <c r="A216" s="131"/>
      <c r="B216" s="132"/>
      <c r="C216" s="709" t="s">
        <v>1358</v>
      </c>
      <c r="D216" s="709"/>
      <c r="E216" s="709"/>
      <c r="F216" s="709"/>
      <c r="G216" s="299" t="s">
        <v>72</v>
      </c>
      <c r="H216" s="87"/>
      <c r="I216" s="212"/>
    </row>
    <row r="217" spans="1:10" x14ac:dyDescent="0.15">
      <c r="A217" s="599" t="s">
        <v>2091</v>
      </c>
      <c r="B217" s="816" t="s">
        <v>2177</v>
      </c>
      <c r="C217" s="997" t="s">
        <v>1859</v>
      </c>
      <c r="D217" s="997"/>
      <c r="E217" s="997"/>
      <c r="F217" s="997"/>
      <c r="G217" s="586"/>
      <c r="H217" s="955"/>
      <c r="I217" s="991"/>
    </row>
    <row r="218" spans="1:10" x14ac:dyDescent="0.15">
      <c r="A218" s="600"/>
      <c r="B218" s="815"/>
      <c r="C218" s="998"/>
      <c r="D218" s="998"/>
      <c r="E218" s="998"/>
      <c r="F218" s="998"/>
      <c r="G218" s="602"/>
      <c r="H218" s="956"/>
      <c r="I218" s="992"/>
    </row>
    <row r="219" spans="1:10" x14ac:dyDescent="0.15">
      <c r="A219" s="600"/>
      <c r="B219" s="815"/>
      <c r="C219" s="999"/>
      <c r="D219" s="999"/>
      <c r="E219" s="999"/>
      <c r="F219" s="999"/>
      <c r="G219" s="587"/>
      <c r="H219" s="957"/>
      <c r="I219" s="993"/>
    </row>
    <row r="220" spans="1:10" ht="15" x14ac:dyDescent="0.15">
      <c r="A220" s="600"/>
      <c r="B220" s="815"/>
      <c r="C220" s="654" t="s">
        <v>2092</v>
      </c>
      <c r="D220" s="654"/>
      <c r="E220" s="654"/>
      <c r="F220" s="654"/>
      <c r="G220" s="355" t="s">
        <v>23</v>
      </c>
      <c r="H220" s="588"/>
      <c r="I220" s="1000"/>
    </row>
    <row r="221" spans="1:10" ht="15" customHeight="1" x14ac:dyDescent="0.15">
      <c r="A221" s="600"/>
      <c r="B221" s="815"/>
      <c r="C221" s="654"/>
      <c r="D221" s="654"/>
      <c r="E221" s="654"/>
      <c r="F221" s="654"/>
      <c r="G221" s="586" t="s">
        <v>2079</v>
      </c>
      <c r="H221" s="589"/>
      <c r="I221" s="1000"/>
    </row>
    <row r="222" spans="1:10" x14ac:dyDescent="0.15">
      <c r="A222" s="600"/>
      <c r="B222" s="815"/>
      <c r="C222" s="654"/>
      <c r="D222" s="654"/>
      <c r="E222" s="654"/>
      <c r="F222" s="654"/>
      <c r="G222" s="587"/>
      <c r="H222" s="589"/>
      <c r="I222" s="1000"/>
    </row>
    <row r="223" spans="1:10" ht="15" x14ac:dyDescent="0.15">
      <c r="A223" s="600"/>
      <c r="B223" s="815"/>
      <c r="C223" s="654"/>
      <c r="D223" s="654"/>
      <c r="E223" s="654"/>
      <c r="F223" s="654"/>
      <c r="G223" s="355" t="s">
        <v>26</v>
      </c>
      <c r="H223" s="590"/>
      <c r="I223" s="1000"/>
    </row>
    <row r="224" spans="1:10" ht="15" x14ac:dyDescent="0.15">
      <c r="A224" s="600"/>
      <c r="B224" s="815"/>
      <c r="C224" s="654" t="s">
        <v>2312</v>
      </c>
      <c r="D224" s="654"/>
      <c r="E224" s="654"/>
      <c r="F224" s="654"/>
      <c r="G224" s="355" t="s">
        <v>1359</v>
      </c>
      <c r="H224" s="588"/>
      <c r="I224" s="1000"/>
      <c r="J224" s="215"/>
    </row>
    <row r="225" spans="1:10" ht="15" x14ac:dyDescent="0.15">
      <c r="A225" s="600"/>
      <c r="B225" s="815"/>
      <c r="C225" s="654"/>
      <c r="D225" s="654"/>
      <c r="E225" s="654"/>
      <c r="F225" s="654"/>
      <c r="G225" s="355" t="s">
        <v>1360</v>
      </c>
      <c r="H225" s="589"/>
      <c r="I225" s="1000"/>
      <c r="J225" s="215"/>
    </row>
    <row r="226" spans="1:10" ht="15" x14ac:dyDescent="0.15">
      <c r="A226" s="600"/>
      <c r="B226" s="815"/>
      <c r="C226" s="654"/>
      <c r="D226" s="654"/>
      <c r="E226" s="654"/>
      <c r="F226" s="654"/>
      <c r="G226" s="355" t="s">
        <v>1361</v>
      </c>
      <c r="H226" s="589"/>
      <c r="I226" s="1000"/>
      <c r="J226" s="215"/>
    </row>
    <row r="227" spans="1:10" ht="15" x14ac:dyDescent="0.15">
      <c r="A227" s="600"/>
      <c r="B227" s="815"/>
      <c r="C227" s="654"/>
      <c r="D227" s="654"/>
      <c r="E227" s="654"/>
      <c r="F227" s="654"/>
      <c r="G227" s="355" t="s">
        <v>26</v>
      </c>
      <c r="H227" s="590"/>
      <c r="I227" s="1000"/>
      <c r="J227" s="215"/>
    </row>
    <row r="228" spans="1:10" ht="15" x14ac:dyDescent="0.15">
      <c r="A228" s="600"/>
      <c r="B228" s="815"/>
      <c r="C228" s="654" t="s">
        <v>2313</v>
      </c>
      <c r="D228" s="654"/>
      <c r="E228" s="654"/>
      <c r="F228" s="654"/>
      <c r="G228" s="355" t="s">
        <v>23</v>
      </c>
      <c r="H228" s="588"/>
      <c r="I228" s="1000"/>
    </row>
    <row r="229" spans="1:10" ht="15" x14ac:dyDescent="0.15">
      <c r="A229" s="600"/>
      <c r="B229" s="815"/>
      <c r="C229" s="654"/>
      <c r="D229" s="654"/>
      <c r="E229" s="654"/>
      <c r="F229" s="654"/>
      <c r="G229" s="355" t="s">
        <v>1362</v>
      </c>
      <c r="H229" s="589"/>
      <c r="I229" s="1000"/>
    </row>
    <row r="230" spans="1:10" ht="15" x14ac:dyDescent="0.15">
      <c r="A230" s="600"/>
      <c r="B230" s="815"/>
      <c r="C230" s="654"/>
      <c r="D230" s="654"/>
      <c r="E230" s="654"/>
      <c r="F230" s="654"/>
      <c r="G230" s="355" t="s">
        <v>131</v>
      </c>
      <c r="H230" s="589"/>
      <c r="I230" s="1000"/>
    </row>
    <row r="231" spans="1:10" ht="15" x14ac:dyDescent="0.15">
      <c r="A231" s="601"/>
      <c r="B231" s="840"/>
      <c r="C231" s="654"/>
      <c r="D231" s="654"/>
      <c r="E231" s="654"/>
      <c r="F231" s="654"/>
      <c r="G231" s="355" t="s">
        <v>26</v>
      </c>
      <c r="H231" s="590"/>
      <c r="I231" s="1000"/>
    </row>
    <row r="232" spans="1:10" ht="15" customHeight="1" x14ac:dyDescent="0.15">
      <c r="A232" s="131"/>
      <c r="B232" s="132"/>
      <c r="C232" s="709" t="s">
        <v>2093</v>
      </c>
      <c r="D232" s="709"/>
      <c r="E232" s="709"/>
      <c r="F232" s="709"/>
      <c r="G232" s="299" t="s">
        <v>38</v>
      </c>
      <c r="H232" s="87">
        <f>SUM(H220:H231)/3</f>
        <v>0</v>
      </c>
      <c r="I232" s="212"/>
    </row>
    <row r="233" spans="1:10" x14ac:dyDescent="0.15">
      <c r="A233" s="528" t="s">
        <v>1363</v>
      </c>
      <c r="B233" s="816" t="s">
        <v>2184</v>
      </c>
      <c r="C233" s="997" t="s">
        <v>1364</v>
      </c>
      <c r="D233" s="997"/>
      <c r="E233" s="997"/>
      <c r="F233" s="997"/>
      <c r="G233" s="586"/>
      <c r="H233" s="955"/>
      <c r="I233" s="991"/>
    </row>
    <row r="234" spans="1:10" x14ac:dyDescent="0.15">
      <c r="A234" s="528"/>
      <c r="B234" s="815"/>
      <c r="C234" s="998"/>
      <c r="D234" s="998"/>
      <c r="E234" s="998"/>
      <c r="F234" s="998"/>
      <c r="G234" s="602"/>
      <c r="H234" s="956"/>
      <c r="I234" s="992"/>
    </row>
    <row r="235" spans="1:10" x14ac:dyDescent="0.15">
      <c r="A235" s="528"/>
      <c r="B235" s="815"/>
      <c r="C235" s="999"/>
      <c r="D235" s="999"/>
      <c r="E235" s="999"/>
      <c r="F235" s="999"/>
      <c r="G235" s="587"/>
      <c r="H235" s="957"/>
      <c r="I235" s="993"/>
    </row>
    <row r="236" spans="1:10" ht="15" x14ac:dyDescent="0.15">
      <c r="A236" s="528"/>
      <c r="B236" s="815"/>
      <c r="C236" s="654" t="s">
        <v>2314</v>
      </c>
      <c r="D236" s="654"/>
      <c r="E236" s="654"/>
      <c r="F236" s="654"/>
      <c r="G236" s="355" t="s">
        <v>23</v>
      </c>
      <c r="H236" s="588"/>
      <c r="I236" s="1017"/>
    </row>
    <row r="237" spans="1:10" ht="15" x14ac:dyDescent="0.15">
      <c r="A237" s="528"/>
      <c r="B237" s="815"/>
      <c r="C237" s="654"/>
      <c r="D237" s="654"/>
      <c r="E237" s="654"/>
      <c r="F237" s="654"/>
      <c r="G237" s="355" t="s">
        <v>67</v>
      </c>
      <c r="H237" s="589"/>
      <c r="I237" s="1017"/>
    </row>
    <row r="238" spans="1:10" ht="15" x14ac:dyDescent="0.15">
      <c r="A238" s="528"/>
      <c r="B238" s="815"/>
      <c r="C238" s="654"/>
      <c r="D238" s="654"/>
      <c r="E238" s="654"/>
      <c r="F238" s="654"/>
      <c r="G238" s="355" t="s">
        <v>26</v>
      </c>
      <c r="H238" s="590"/>
      <c r="I238" s="1017"/>
    </row>
    <row r="239" spans="1:10" ht="15" x14ac:dyDescent="0.15">
      <c r="A239" s="528"/>
      <c r="B239" s="815"/>
      <c r="C239" s="654" t="s">
        <v>2315</v>
      </c>
      <c r="D239" s="654"/>
      <c r="E239" s="654"/>
      <c r="F239" s="654"/>
      <c r="G239" s="355" t="s">
        <v>915</v>
      </c>
      <c r="H239" s="588"/>
      <c r="I239" s="1000"/>
    </row>
    <row r="240" spans="1:10" ht="15" x14ac:dyDescent="0.15">
      <c r="A240" s="528"/>
      <c r="B240" s="815"/>
      <c r="C240" s="654"/>
      <c r="D240" s="654"/>
      <c r="E240" s="654"/>
      <c r="F240" s="654"/>
      <c r="G240" s="355" t="s">
        <v>964</v>
      </c>
      <c r="H240" s="589"/>
      <c r="I240" s="1000"/>
    </row>
    <row r="241" spans="1:9" ht="14.25" customHeight="1" x14ac:dyDescent="0.15">
      <c r="A241" s="528"/>
      <c r="B241" s="815"/>
      <c r="C241" s="654"/>
      <c r="D241" s="654"/>
      <c r="E241" s="654"/>
      <c r="F241" s="654"/>
      <c r="G241" s="355" t="s">
        <v>965</v>
      </c>
      <c r="H241" s="589"/>
      <c r="I241" s="1000"/>
    </row>
    <row r="242" spans="1:9" ht="15" x14ac:dyDescent="0.15">
      <c r="A242" s="528"/>
      <c r="B242" s="815"/>
      <c r="C242" s="654"/>
      <c r="D242" s="654"/>
      <c r="E242" s="654"/>
      <c r="F242" s="654"/>
      <c r="G242" s="355" t="s">
        <v>26</v>
      </c>
      <c r="H242" s="590"/>
      <c r="I242" s="1000"/>
    </row>
    <row r="243" spans="1:9" ht="15" x14ac:dyDescent="0.15">
      <c r="A243" s="528"/>
      <c r="B243" s="815"/>
      <c r="C243" s="654" t="s">
        <v>2080</v>
      </c>
      <c r="D243" s="654"/>
      <c r="E243" s="654"/>
      <c r="F243" s="654"/>
      <c r="G243" s="355" t="s">
        <v>915</v>
      </c>
      <c r="H243" s="588"/>
      <c r="I243" s="1000"/>
    </row>
    <row r="244" spans="1:9" ht="15" x14ac:dyDescent="0.15">
      <c r="A244" s="528"/>
      <c r="B244" s="815"/>
      <c r="C244" s="654"/>
      <c r="D244" s="654"/>
      <c r="E244" s="654"/>
      <c r="F244" s="654"/>
      <c r="G244" s="355" t="s">
        <v>964</v>
      </c>
      <c r="H244" s="589"/>
      <c r="I244" s="1000"/>
    </row>
    <row r="245" spans="1:9" x14ac:dyDescent="0.15">
      <c r="A245" s="528"/>
      <c r="B245" s="815"/>
      <c r="C245" s="654"/>
      <c r="D245" s="654"/>
      <c r="E245" s="654"/>
      <c r="F245" s="654"/>
      <c r="G245" s="586" t="s">
        <v>1365</v>
      </c>
      <c r="H245" s="589"/>
      <c r="I245" s="1000"/>
    </row>
    <row r="246" spans="1:9" x14ac:dyDescent="0.15">
      <c r="A246" s="528"/>
      <c r="B246" s="815"/>
      <c r="C246" s="654"/>
      <c r="D246" s="654"/>
      <c r="E246" s="654"/>
      <c r="F246" s="654"/>
      <c r="G246" s="587"/>
      <c r="H246" s="589"/>
      <c r="I246" s="1000"/>
    </row>
    <row r="247" spans="1:9" ht="15" x14ac:dyDescent="0.15">
      <c r="A247" s="528"/>
      <c r="B247" s="815"/>
      <c r="C247" s="654"/>
      <c r="D247" s="654"/>
      <c r="E247" s="654"/>
      <c r="F247" s="654"/>
      <c r="G247" s="355" t="s">
        <v>26</v>
      </c>
      <c r="H247" s="590"/>
      <c r="I247" s="1000"/>
    </row>
    <row r="248" spans="1:9" ht="15" x14ac:dyDescent="0.15">
      <c r="A248" s="528"/>
      <c r="B248" s="815"/>
      <c r="C248" s="654" t="s">
        <v>2316</v>
      </c>
      <c r="D248" s="654"/>
      <c r="E248" s="654"/>
      <c r="F248" s="654"/>
      <c r="G248" s="355" t="s">
        <v>23</v>
      </c>
      <c r="H248" s="588"/>
      <c r="I248" s="1000"/>
    </row>
    <row r="249" spans="1:9" x14ac:dyDescent="0.15">
      <c r="A249" s="528"/>
      <c r="B249" s="815"/>
      <c r="C249" s="654"/>
      <c r="D249" s="654"/>
      <c r="E249" s="654"/>
      <c r="F249" s="654"/>
      <c r="G249" s="586" t="s">
        <v>968</v>
      </c>
      <c r="H249" s="589"/>
      <c r="I249" s="1000"/>
    </row>
    <row r="250" spans="1:9" x14ac:dyDescent="0.15">
      <c r="A250" s="528"/>
      <c r="B250" s="815"/>
      <c r="C250" s="654"/>
      <c r="D250" s="654"/>
      <c r="E250" s="654"/>
      <c r="F250" s="654"/>
      <c r="G250" s="587"/>
      <c r="H250" s="589"/>
      <c r="I250" s="1000"/>
    </row>
    <row r="251" spans="1:9" x14ac:dyDescent="0.15">
      <c r="A251" s="528"/>
      <c r="B251" s="815"/>
      <c r="C251" s="654"/>
      <c r="D251" s="654"/>
      <c r="E251" s="654"/>
      <c r="F251" s="654"/>
      <c r="G251" s="586" t="s">
        <v>969</v>
      </c>
      <c r="H251" s="589"/>
      <c r="I251" s="1000"/>
    </row>
    <row r="252" spans="1:9" x14ac:dyDescent="0.15">
      <c r="A252" s="528"/>
      <c r="B252" s="815"/>
      <c r="C252" s="654"/>
      <c r="D252" s="654"/>
      <c r="E252" s="654"/>
      <c r="F252" s="654"/>
      <c r="G252" s="587"/>
      <c r="H252" s="589"/>
      <c r="I252" s="1000"/>
    </row>
    <row r="253" spans="1:9" ht="15" x14ac:dyDescent="0.15">
      <c r="A253" s="528"/>
      <c r="B253" s="840"/>
      <c r="C253" s="654"/>
      <c r="D253" s="654"/>
      <c r="E253" s="654"/>
      <c r="F253" s="654"/>
      <c r="G253" s="355" t="s">
        <v>26</v>
      </c>
      <c r="H253" s="590"/>
      <c r="I253" s="1000"/>
    </row>
    <row r="254" spans="1:9" ht="15" x14ac:dyDescent="0.15">
      <c r="A254" s="131"/>
      <c r="B254" s="132"/>
      <c r="C254" s="709" t="s">
        <v>970</v>
      </c>
      <c r="D254" s="709"/>
      <c r="E254" s="709"/>
      <c r="F254" s="709"/>
      <c r="G254" s="299" t="s">
        <v>72</v>
      </c>
      <c r="H254" s="87">
        <f>SUM(H236:H253)/4</f>
        <v>0</v>
      </c>
      <c r="I254" s="212"/>
    </row>
    <row r="255" spans="1:9" x14ac:dyDescent="0.15">
      <c r="A255" s="528" t="s">
        <v>2083</v>
      </c>
      <c r="B255" s="816" t="s">
        <v>1366</v>
      </c>
      <c r="C255" s="997" t="s">
        <v>1367</v>
      </c>
      <c r="D255" s="997"/>
      <c r="E255" s="997"/>
      <c r="F255" s="997"/>
      <c r="G255" s="586"/>
      <c r="H255" s="955"/>
      <c r="I255" s="991"/>
    </row>
    <row r="256" spans="1:9" x14ac:dyDescent="0.15">
      <c r="A256" s="528"/>
      <c r="B256" s="815"/>
      <c r="C256" s="998"/>
      <c r="D256" s="998"/>
      <c r="E256" s="998"/>
      <c r="F256" s="998"/>
      <c r="G256" s="602"/>
      <c r="H256" s="956"/>
      <c r="I256" s="992"/>
    </row>
    <row r="257" spans="1:9" x14ac:dyDescent="0.15">
      <c r="A257" s="528"/>
      <c r="B257" s="815"/>
      <c r="C257" s="999"/>
      <c r="D257" s="999"/>
      <c r="E257" s="999"/>
      <c r="F257" s="999"/>
      <c r="G257" s="587"/>
      <c r="H257" s="957"/>
      <c r="I257" s="993"/>
    </row>
    <row r="258" spans="1:9" ht="15" x14ac:dyDescent="0.15">
      <c r="A258" s="528"/>
      <c r="B258" s="815"/>
      <c r="C258" s="654" t="s">
        <v>2082</v>
      </c>
      <c r="D258" s="654"/>
      <c r="E258" s="654"/>
      <c r="F258" s="654"/>
      <c r="G258" s="355" t="s">
        <v>1368</v>
      </c>
      <c r="H258" s="588"/>
      <c r="I258" s="1000"/>
    </row>
    <row r="259" spans="1:9" x14ac:dyDescent="0.15">
      <c r="A259" s="528"/>
      <c r="B259" s="815"/>
      <c r="C259" s="654"/>
      <c r="D259" s="654"/>
      <c r="E259" s="654"/>
      <c r="F259" s="654"/>
      <c r="G259" s="586" t="s">
        <v>1369</v>
      </c>
      <c r="H259" s="589"/>
      <c r="I259" s="1000"/>
    </row>
    <row r="260" spans="1:9" x14ac:dyDescent="0.15">
      <c r="A260" s="528"/>
      <c r="B260" s="815"/>
      <c r="C260" s="654"/>
      <c r="D260" s="654"/>
      <c r="E260" s="654"/>
      <c r="F260" s="654"/>
      <c r="G260" s="587"/>
      <c r="H260" s="589"/>
      <c r="I260" s="1000"/>
    </row>
    <row r="261" spans="1:9" ht="15" x14ac:dyDescent="0.15">
      <c r="A261" s="528"/>
      <c r="B261" s="815"/>
      <c r="C261" s="654"/>
      <c r="D261" s="654"/>
      <c r="E261" s="654"/>
      <c r="F261" s="654"/>
      <c r="G261" s="355" t="s">
        <v>1370</v>
      </c>
      <c r="H261" s="589"/>
      <c r="I261" s="1000"/>
    </row>
    <row r="262" spans="1:9" ht="15" x14ac:dyDescent="0.15">
      <c r="A262" s="528"/>
      <c r="B262" s="815"/>
      <c r="C262" s="654"/>
      <c r="D262" s="654"/>
      <c r="E262" s="654"/>
      <c r="F262" s="654"/>
      <c r="G262" s="355" t="s">
        <v>26</v>
      </c>
      <c r="H262" s="590"/>
      <c r="I262" s="1000"/>
    </row>
    <row r="263" spans="1:9" ht="40.25" customHeight="1" x14ac:dyDescent="0.15">
      <c r="A263" s="528"/>
      <c r="B263" s="815"/>
      <c r="C263" s="673" t="s">
        <v>1948</v>
      </c>
      <c r="D263" s="673"/>
      <c r="E263" s="673"/>
      <c r="F263" s="356" t="s">
        <v>2084</v>
      </c>
      <c r="G263" s="355" t="s">
        <v>2085</v>
      </c>
      <c r="H263" s="352"/>
      <c r="I263" s="392"/>
    </row>
    <row r="264" spans="1:9" ht="14.25" customHeight="1" x14ac:dyDescent="0.15">
      <c r="A264" s="528"/>
      <c r="B264" s="815"/>
      <c r="C264" s="674"/>
      <c r="D264" s="674"/>
      <c r="E264" s="674"/>
      <c r="F264" s="356" t="s">
        <v>1371</v>
      </c>
      <c r="G264" s="355" t="s">
        <v>2085</v>
      </c>
      <c r="H264" s="352"/>
      <c r="I264" s="392"/>
    </row>
    <row r="265" spans="1:9" ht="14.25" customHeight="1" x14ac:dyDescent="0.15">
      <c r="A265" s="528"/>
      <c r="B265" s="815"/>
      <c r="C265" s="674"/>
      <c r="D265" s="674"/>
      <c r="E265" s="674"/>
      <c r="F265" s="356" t="s">
        <v>1372</v>
      </c>
      <c r="G265" s="355" t="s">
        <v>2085</v>
      </c>
      <c r="H265" s="352"/>
      <c r="I265" s="392"/>
    </row>
    <row r="266" spans="1:9" ht="14.25" customHeight="1" x14ac:dyDescent="0.15">
      <c r="A266" s="528"/>
      <c r="B266" s="815"/>
      <c r="C266" s="674"/>
      <c r="D266" s="674"/>
      <c r="E266" s="674"/>
      <c r="F266" s="356" t="s">
        <v>1860</v>
      </c>
      <c r="G266" s="355" t="s">
        <v>2085</v>
      </c>
      <c r="H266" s="352"/>
      <c r="I266" s="392"/>
    </row>
    <row r="267" spans="1:9" ht="14.25" customHeight="1" x14ac:dyDescent="0.15">
      <c r="A267" s="528"/>
      <c r="B267" s="815"/>
      <c r="C267" s="674"/>
      <c r="D267" s="674"/>
      <c r="E267" s="674"/>
      <c r="F267" s="356" t="s">
        <v>1861</v>
      </c>
      <c r="G267" s="355" t="s">
        <v>2085</v>
      </c>
      <c r="H267" s="352"/>
      <c r="I267" s="392"/>
    </row>
    <row r="268" spans="1:9" ht="14.25" customHeight="1" x14ac:dyDescent="0.15">
      <c r="A268" s="528"/>
      <c r="B268" s="815"/>
      <c r="C268" s="675"/>
      <c r="D268" s="675"/>
      <c r="E268" s="675"/>
      <c r="F268" s="356" t="s">
        <v>1373</v>
      </c>
      <c r="G268" s="355" t="s">
        <v>2085</v>
      </c>
      <c r="H268" s="352"/>
      <c r="I268" s="392"/>
    </row>
    <row r="269" spans="1:9" ht="15" x14ac:dyDescent="0.15">
      <c r="A269" s="528"/>
      <c r="B269" s="815"/>
      <c r="C269" s="654" t="s">
        <v>1862</v>
      </c>
      <c r="D269" s="654"/>
      <c r="E269" s="654"/>
      <c r="F269" s="654"/>
      <c r="G269" s="355" t="s">
        <v>23</v>
      </c>
      <c r="H269" s="588"/>
      <c r="I269" s="1000"/>
    </row>
    <row r="270" spans="1:9" ht="15" x14ac:dyDescent="0.15">
      <c r="A270" s="528"/>
      <c r="B270" s="815"/>
      <c r="C270" s="654"/>
      <c r="D270" s="654"/>
      <c r="E270" s="654"/>
      <c r="F270" s="654"/>
      <c r="G270" s="355" t="s">
        <v>1374</v>
      </c>
      <c r="H270" s="589"/>
      <c r="I270" s="1000"/>
    </row>
    <row r="271" spans="1:9" ht="15" x14ac:dyDescent="0.15">
      <c r="A271" s="528"/>
      <c r="B271" s="840"/>
      <c r="C271" s="654"/>
      <c r="D271" s="654"/>
      <c r="E271" s="654"/>
      <c r="F271" s="654"/>
      <c r="G271" s="355" t="s">
        <v>26</v>
      </c>
      <c r="H271" s="590"/>
      <c r="I271" s="1000"/>
    </row>
    <row r="272" spans="1:9" ht="15" x14ac:dyDescent="0.15">
      <c r="A272" s="131"/>
      <c r="B272" s="132"/>
      <c r="C272" s="709" t="s">
        <v>1375</v>
      </c>
      <c r="D272" s="709"/>
      <c r="E272" s="709"/>
      <c r="F272" s="709"/>
      <c r="G272" s="299" t="s">
        <v>38</v>
      </c>
      <c r="H272" s="87">
        <f>SUM(H258:H271)/3</f>
        <v>0</v>
      </c>
      <c r="I272" s="212"/>
    </row>
    <row r="273" spans="1:10" x14ac:dyDescent="0.15">
      <c r="A273" s="528" t="s">
        <v>1376</v>
      </c>
      <c r="B273" s="816" t="s">
        <v>2317</v>
      </c>
      <c r="C273" s="997" t="s">
        <v>1377</v>
      </c>
      <c r="D273" s="997"/>
      <c r="E273" s="997"/>
      <c r="F273" s="997"/>
      <c r="G273" s="594"/>
      <c r="H273" s="943"/>
      <c r="I273" s="991"/>
    </row>
    <row r="274" spans="1:10" x14ac:dyDescent="0.15">
      <c r="A274" s="528"/>
      <c r="B274" s="815"/>
      <c r="C274" s="999"/>
      <c r="D274" s="999"/>
      <c r="E274" s="999"/>
      <c r="F274" s="999"/>
      <c r="G274" s="595"/>
      <c r="H274" s="945"/>
      <c r="I274" s="993"/>
    </row>
    <row r="275" spans="1:10" ht="15" x14ac:dyDescent="0.15">
      <c r="A275" s="528"/>
      <c r="B275" s="815"/>
      <c r="C275" s="654" t="s">
        <v>1378</v>
      </c>
      <c r="D275" s="654"/>
      <c r="E275" s="654"/>
      <c r="F275" s="654"/>
      <c r="G275" s="355" t="s">
        <v>1379</v>
      </c>
      <c r="H275" s="588"/>
      <c r="I275" s="1000"/>
    </row>
    <row r="276" spans="1:10" ht="15" x14ac:dyDescent="0.15">
      <c r="A276" s="528"/>
      <c r="B276" s="815"/>
      <c r="C276" s="654"/>
      <c r="D276" s="654"/>
      <c r="E276" s="654"/>
      <c r="F276" s="654"/>
      <c r="G276" s="355" t="s">
        <v>1362</v>
      </c>
      <c r="H276" s="589"/>
      <c r="I276" s="1000"/>
    </row>
    <row r="277" spans="1:10" ht="14.25" customHeight="1" x14ac:dyDescent="0.15">
      <c r="A277" s="528"/>
      <c r="B277" s="815"/>
      <c r="C277" s="654"/>
      <c r="D277" s="654"/>
      <c r="E277" s="654"/>
      <c r="F277" s="654"/>
      <c r="G277" s="586" t="s">
        <v>1380</v>
      </c>
      <c r="H277" s="589"/>
      <c r="I277" s="1000"/>
    </row>
    <row r="278" spans="1:10" ht="14.25" customHeight="1" x14ac:dyDescent="0.15">
      <c r="A278" s="528"/>
      <c r="B278" s="815"/>
      <c r="C278" s="654"/>
      <c r="D278" s="654"/>
      <c r="E278" s="654"/>
      <c r="F278" s="654"/>
      <c r="G278" s="587"/>
      <c r="H278" s="589"/>
      <c r="I278" s="1000"/>
    </row>
    <row r="279" spans="1:10" ht="15" x14ac:dyDescent="0.15">
      <c r="A279" s="528"/>
      <c r="B279" s="815"/>
      <c r="C279" s="654"/>
      <c r="D279" s="654"/>
      <c r="E279" s="654"/>
      <c r="F279" s="654"/>
      <c r="G279" s="355" t="s">
        <v>26</v>
      </c>
      <c r="H279" s="590"/>
      <c r="I279" s="1000"/>
    </row>
    <row r="280" spans="1:10" ht="15" x14ac:dyDescent="0.15">
      <c r="A280" s="528"/>
      <c r="B280" s="815"/>
      <c r="C280" s="654" t="s">
        <v>1381</v>
      </c>
      <c r="D280" s="654"/>
      <c r="E280" s="654"/>
      <c r="F280" s="654"/>
      <c r="G280" s="355" t="s">
        <v>23</v>
      </c>
      <c r="H280" s="588"/>
      <c r="I280" s="1000"/>
    </row>
    <row r="281" spans="1:10" ht="15" x14ac:dyDescent="0.15">
      <c r="A281" s="528"/>
      <c r="B281" s="815"/>
      <c r="C281" s="654"/>
      <c r="D281" s="654"/>
      <c r="E281" s="654"/>
      <c r="F281" s="654"/>
      <c r="G281" s="355" t="s">
        <v>1382</v>
      </c>
      <c r="H281" s="589"/>
      <c r="I281" s="1000"/>
    </row>
    <row r="282" spans="1:10" ht="15" x14ac:dyDescent="0.15">
      <c r="A282" s="528"/>
      <c r="B282" s="815"/>
      <c r="C282" s="654"/>
      <c r="D282" s="654"/>
      <c r="E282" s="654"/>
      <c r="F282" s="654"/>
      <c r="G282" s="355" t="s">
        <v>26</v>
      </c>
      <c r="H282" s="590"/>
      <c r="I282" s="1000"/>
    </row>
    <row r="283" spans="1:10" ht="15" x14ac:dyDescent="0.15">
      <c r="A283" s="528"/>
      <c r="B283" s="815"/>
      <c r="C283" s="654" t="s">
        <v>2318</v>
      </c>
      <c r="D283" s="654"/>
      <c r="E283" s="654"/>
      <c r="F283" s="654"/>
      <c r="G283" s="355" t="s">
        <v>1383</v>
      </c>
      <c r="H283" s="588"/>
      <c r="I283" s="1017"/>
    </row>
    <row r="284" spans="1:10" ht="28.25" customHeight="1" x14ac:dyDescent="0.15">
      <c r="A284" s="528"/>
      <c r="B284" s="815"/>
      <c r="C284" s="654"/>
      <c r="D284" s="654"/>
      <c r="E284" s="654"/>
      <c r="F284" s="654"/>
      <c r="G284" s="355" t="s">
        <v>2319</v>
      </c>
      <c r="H284" s="589"/>
      <c r="I284" s="1017"/>
      <c r="J284" s="215"/>
    </row>
    <row r="285" spans="1:10" ht="13.75" customHeight="1" x14ac:dyDescent="0.15">
      <c r="A285" s="528"/>
      <c r="B285" s="815"/>
      <c r="C285" s="654"/>
      <c r="D285" s="654"/>
      <c r="E285" s="654"/>
      <c r="F285" s="654"/>
      <c r="G285" s="586" t="s">
        <v>1384</v>
      </c>
      <c r="H285" s="589"/>
      <c r="I285" s="1017"/>
      <c r="J285" s="215"/>
    </row>
    <row r="286" spans="1:10" ht="14.25" customHeight="1" x14ac:dyDescent="0.15">
      <c r="A286" s="528"/>
      <c r="B286" s="815"/>
      <c r="C286" s="654"/>
      <c r="D286" s="654"/>
      <c r="E286" s="654"/>
      <c r="F286" s="654"/>
      <c r="G286" s="587"/>
      <c r="H286" s="589"/>
      <c r="I286" s="1017"/>
      <c r="J286" s="215"/>
    </row>
    <row r="287" spans="1:10" ht="15" x14ac:dyDescent="0.15">
      <c r="A287" s="528"/>
      <c r="B287" s="815"/>
      <c r="C287" s="654"/>
      <c r="D287" s="654"/>
      <c r="E287" s="654"/>
      <c r="F287" s="654"/>
      <c r="G287" s="355" t="s">
        <v>26</v>
      </c>
      <c r="H287" s="590"/>
      <c r="I287" s="1017"/>
      <c r="J287" s="215"/>
    </row>
    <row r="288" spans="1:10" ht="14.25" customHeight="1" x14ac:dyDescent="0.15">
      <c r="A288" s="528"/>
      <c r="B288" s="815"/>
      <c r="C288" s="654" t="s">
        <v>1385</v>
      </c>
      <c r="D288" s="654"/>
      <c r="E288" s="654"/>
      <c r="F288" s="654"/>
      <c r="G288" s="355" t="s">
        <v>23</v>
      </c>
      <c r="H288" s="588"/>
      <c r="I288" s="1017"/>
      <c r="J288" s="215"/>
    </row>
    <row r="289" spans="1:10" ht="15" x14ac:dyDescent="0.15">
      <c r="A289" s="528"/>
      <c r="B289" s="815"/>
      <c r="C289" s="654"/>
      <c r="D289" s="654"/>
      <c r="E289" s="654"/>
      <c r="F289" s="654"/>
      <c r="G289" s="355" t="s">
        <v>181</v>
      </c>
      <c r="H289" s="589"/>
      <c r="I289" s="1017"/>
      <c r="J289" s="215"/>
    </row>
    <row r="290" spans="1:10" ht="15" x14ac:dyDescent="0.15">
      <c r="A290" s="528"/>
      <c r="B290" s="840"/>
      <c r="C290" s="654"/>
      <c r="D290" s="654"/>
      <c r="E290" s="654"/>
      <c r="F290" s="654"/>
      <c r="G290" s="355" t="s">
        <v>26</v>
      </c>
      <c r="H290" s="590"/>
      <c r="I290" s="1017"/>
      <c r="J290" s="215"/>
    </row>
    <row r="291" spans="1:10" ht="15" x14ac:dyDescent="0.15">
      <c r="A291" s="131"/>
      <c r="B291" s="133"/>
      <c r="C291" s="709" t="s">
        <v>190</v>
      </c>
      <c r="D291" s="709"/>
      <c r="E291" s="709"/>
      <c r="F291" s="709"/>
      <c r="G291" s="299" t="s">
        <v>1386</v>
      </c>
      <c r="H291" s="87">
        <f>SUM(H275:H290)/4</f>
        <v>0</v>
      </c>
      <c r="I291" s="212"/>
    </row>
    <row r="292" spans="1:10" x14ac:dyDescent="0.15">
      <c r="A292" s="1001" t="s">
        <v>230</v>
      </c>
      <c r="B292" s="639"/>
      <c r="C292" s="639"/>
      <c r="D292" s="639"/>
      <c r="E292" s="639"/>
      <c r="F292" s="639"/>
      <c r="G292" s="639"/>
      <c r="H292" s="1004"/>
      <c r="I292" s="1007"/>
    </row>
    <row r="293" spans="1:10" x14ac:dyDescent="0.15">
      <c r="A293" s="1002"/>
      <c r="B293" s="640"/>
      <c r="C293" s="640"/>
      <c r="D293" s="640"/>
      <c r="E293" s="640"/>
      <c r="F293" s="640"/>
      <c r="G293" s="640"/>
      <c r="H293" s="1005"/>
      <c r="I293" s="1008"/>
    </row>
    <row r="294" spans="1:10" x14ac:dyDescent="0.15">
      <c r="A294" s="1003"/>
      <c r="B294" s="641"/>
      <c r="C294" s="641"/>
      <c r="D294" s="641"/>
      <c r="E294" s="641"/>
      <c r="F294" s="641"/>
      <c r="G294" s="641"/>
      <c r="H294" s="1006"/>
      <c r="I294" s="1009"/>
    </row>
    <row r="295" spans="1:10" x14ac:dyDescent="0.15">
      <c r="A295" s="599" t="s">
        <v>1387</v>
      </c>
      <c r="B295" s="816" t="s">
        <v>1388</v>
      </c>
      <c r="C295" s="997" t="s">
        <v>1863</v>
      </c>
      <c r="D295" s="997"/>
      <c r="E295" s="997"/>
      <c r="F295" s="997"/>
      <c r="G295" s="586"/>
      <c r="H295" s="955"/>
      <c r="I295" s="991"/>
    </row>
    <row r="296" spans="1:10" x14ac:dyDescent="0.15">
      <c r="A296" s="600"/>
      <c r="B296" s="815"/>
      <c r="C296" s="998"/>
      <c r="D296" s="998"/>
      <c r="E296" s="998"/>
      <c r="F296" s="998"/>
      <c r="G296" s="602"/>
      <c r="H296" s="956"/>
      <c r="I296" s="992"/>
    </row>
    <row r="297" spans="1:10" x14ac:dyDescent="0.15">
      <c r="A297" s="600"/>
      <c r="B297" s="815"/>
      <c r="C297" s="999"/>
      <c r="D297" s="999"/>
      <c r="E297" s="999"/>
      <c r="F297" s="999"/>
      <c r="G297" s="587"/>
      <c r="H297" s="957"/>
      <c r="I297" s="993"/>
    </row>
    <row r="298" spans="1:10" ht="15" x14ac:dyDescent="0.15">
      <c r="A298" s="600"/>
      <c r="B298" s="815"/>
      <c r="C298" s="654" t="s">
        <v>1389</v>
      </c>
      <c r="D298" s="654"/>
      <c r="E298" s="654"/>
      <c r="F298" s="654"/>
      <c r="G298" s="355" t="s">
        <v>1390</v>
      </c>
      <c r="H298" s="588"/>
      <c r="I298" s="1017"/>
    </row>
    <row r="299" spans="1:10" x14ac:dyDescent="0.15">
      <c r="A299" s="600"/>
      <c r="B299" s="815"/>
      <c r="C299" s="654"/>
      <c r="D299" s="654"/>
      <c r="E299" s="654"/>
      <c r="F299" s="654"/>
      <c r="G299" s="586" t="s">
        <v>2055</v>
      </c>
      <c r="H299" s="589"/>
      <c r="I299" s="1017"/>
    </row>
    <row r="300" spans="1:10" x14ac:dyDescent="0.15">
      <c r="A300" s="600"/>
      <c r="B300" s="815"/>
      <c r="C300" s="654"/>
      <c r="D300" s="654"/>
      <c r="E300" s="654"/>
      <c r="F300" s="654"/>
      <c r="G300" s="587"/>
      <c r="H300" s="589"/>
      <c r="I300" s="1017"/>
    </row>
    <row r="301" spans="1:10" ht="15" customHeight="1" x14ac:dyDescent="0.15">
      <c r="A301" s="600"/>
      <c r="B301" s="815"/>
      <c r="C301" s="654"/>
      <c r="D301" s="654"/>
      <c r="E301" s="654"/>
      <c r="F301" s="654"/>
      <c r="G301" s="586" t="s">
        <v>1391</v>
      </c>
      <c r="H301" s="589"/>
      <c r="I301" s="1017"/>
    </row>
    <row r="302" spans="1:10" x14ac:dyDescent="0.15">
      <c r="A302" s="600"/>
      <c r="B302" s="815"/>
      <c r="C302" s="654"/>
      <c r="D302" s="654"/>
      <c r="E302" s="654"/>
      <c r="F302" s="654"/>
      <c r="G302" s="587"/>
      <c r="H302" s="589"/>
      <c r="I302" s="1017"/>
    </row>
    <row r="303" spans="1:10" ht="15" x14ac:dyDescent="0.15">
      <c r="A303" s="600"/>
      <c r="B303" s="815"/>
      <c r="C303" s="654"/>
      <c r="D303" s="654"/>
      <c r="E303" s="654"/>
      <c r="F303" s="654"/>
      <c r="G303" s="355" t="s">
        <v>26</v>
      </c>
      <c r="H303" s="590"/>
      <c r="I303" s="1017"/>
    </row>
    <row r="304" spans="1:10" ht="15" x14ac:dyDescent="0.15">
      <c r="A304" s="600"/>
      <c r="B304" s="815"/>
      <c r="C304" s="654" t="s">
        <v>2086</v>
      </c>
      <c r="D304" s="654"/>
      <c r="E304" s="654"/>
      <c r="F304" s="654"/>
      <c r="G304" s="355" t="s">
        <v>23</v>
      </c>
      <c r="H304" s="588"/>
      <c r="I304" s="1000"/>
    </row>
    <row r="305" spans="1:10" ht="15" x14ac:dyDescent="0.15">
      <c r="A305" s="600"/>
      <c r="B305" s="815"/>
      <c r="C305" s="654"/>
      <c r="D305" s="654"/>
      <c r="E305" s="654"/>
      <c r="F305" s="654"/>
      <c r="G305" s="355" t="s">
        <v>339</v>
      </c>
      <c r="H305" s="589"/>
      <c r="I305" s="1000"/>
    </row>
    <row r="306" spans="1:10" ht="15" x14ac:dyDescent="0.15">
      <c r="A306" s="600"/>
      <c r="B306" s="815"/>
      <c r="C306" s="654"/>
      <c r="D306" s="654"/>
      <c r="E306" s="654"/>
      <c r="F306" s="654"/>
      <c r="G306" s="355" t="s">
        <v>26</v>
      </c>
      <c r="H306" s="590"/>
      <c r="I306" s="1000"/>
    </row>
    <row r="307" spans="1:10" ht="15" x14ac:dyDescent="0.15">
      <c r="A307" s="600"/>
      <c r="B307" s="815"/>
      <c r="C307" s="654" t="s">
        <v>1392</v>
      </c>
      <c r="D307" s="654"/>
      <c r="E307" s="654"/>
      <c r="F307" s="654"/>
      <c r="G307" s="355" t="s">
        <v>23</v>
      </c>
      <c r="H307" s="588"/>
      <c r="I307" s="1000"/>
    </row>
    <row r="308" spans="1:10" ht="14.25" customHeight="1" x14ac:dyDescent="0.15">
      <c r="A308" s="600"/>
      <c r="B308" s="815"/>
      <c r="C308" s="654"/>
      <c r="D308" s="654"/>
      <c r="E308" s="654"/>
      <c r="F308" s="654"/>
      <c r="G308" s="586" t="s">
        <v>1393</v>
      </c>
      <c r="H308" s="589"/>
      <c r="I308" s="1000"/>
    </row>
    <row r="309" spans="1:10" ht="14.25" customHeight="1" x14ac:dyDescent="0.15">
      <c r="A309" s="600"/>
      <c r="B309" s="815"/>
      <c r="C309" s="654"/>
      <c r="D309" s="654"/>
      <c r="E309" s="654"/>
      <c r="F309" s="654"/>
      <c r="G309" s="587"/>
      <c r="H309" s="589"/>
      <c r="I309" s="1000"/>
    </row>
    <row r="310" spans="1:10" ht="15" x14ac:dyDescent="0.15">
      <c r="A310" s="600"/>
      <c r="B310" s="815"/>
      <c r="C310" s="654"/>
      <c r="D310" s="654"/>
      <c r="E310" s="654"/>
      <c r="F310" s="654"/>
      <c r="G310" s="355" t="s">
        <v>26</v>
      </c>
      <c r="H310" s="590"/>
      <c r="I310" s="1000"/>
    </row>
    <row r="311" spans="1:10" ht="14.25" customHeight="1" x14ac:dyDescent="0.15">
      <c r="A311" s="1010"/>
      <c r="B311" s="1012"/>
      <c r="C311" s="654" t="s">
        <v>2320</v>
      </c>
      <c r="D311" s="654"/>
      <c r="E311" s="654"/>
      <c r="F311" s="654"/>
      <c r="G311" s="355" t="s">
        <v>23</v>
      </c>
      <c r="H311" s="588"/>
      <c r="I311" s="1014"/>
      <c r="J311" s="215"/>
    </row>
    <row r="312" spans="1:10" ht="15" x14ac:dyDescent="0.15">
      <c r="A312" s="1010"/>
      <c r="B312" s="1012"/>
      <c r="C312" s="654"/>
      <c r="D312" s="654"/>
      <c r="E312" s="654"/>
      <c r="F312" s="654"/>
      <c r="G312" s="355" t="s">
        <v>67</v>
      </c>
      <c r="H312" s="589"/>
      <c r="I312" s="1015"/>
      <c r="J312" s="215"/>
    </row>
    <row r="313" spans="1:10" ht="15" x14ac:dyDescent="0.15">
      <c r="A313" s="1011"/>
      <c r="B313" s="1013"/>
      <c r="C313" s="654"/>
      <c r="D313" s="654"/>
      <c r="E313" s="654"/>
      <c r="F313" s="654"/>
      <c r="G313" s="355" t="s">
        <v>2087</v>
      </c>
      <c r="H313" s="590"/>
      <c r="I313" s="1016"/>
      <c r="J313" s="215"/>
    </row>
    <row r="314" spans="1:10" ht="15" x14ac:dyDescent="0.15">
      <c r="A314" s="131"/>
      <c r="B314" s="133"/>
      <c r="C314" s="709" t="s">
        <v>1394</v>
      </c>
      <c r="D314" s="709"/>
      <c r="E314" s="709"/>
      <c r="F314" s="709"/>
      <c r="G314" s="299" t="s">
        <v>72</v>
      </c>
      <c r="H314" s="87">
        <f>SUM(H298:H313)/4</f>
        <v>0</v>
      </c>
      <c r="I314" s="212"/>
    </row>
    <row r="315" spans="1:10" x14ac:dyDescent="0.15">
      <c r="A315" s="528" t="s">
        <v>1864</v>
      </c>
      <c r="B315" s="816" t="s">
        <v>1395</v>
      </c>
      <c r="C315" s="997" t="s">
        <v>1396</v>
      </c>
      <c r="D315" s="997"/>
      <c r="E315" s="997"/>
      <c r="F315" s="997"/>
      <c r="G315" s="586"/>
      <c r="H315" s="955"/>
      <c r="I315" s="991"/>
    </row>
    <row r="316" spans="1:10" x14ac:dyDescent="0.15">
      <c r="A316" s="528"/>
      <c r="B316" s="815"/>
      <c r="C316" s="998"/>
      <c r="D316" s="998"/>
      <c r="E316" s="998"/>
      <c r="F316" s="998"/>
      <c r="G316" s="602"/>
      <c r="H316" s="956"/>
      <c r="I316" s="992"/>
    </row>
    <row r="317" spans="1:10" x14ac:dyDescent="0.15">
      <c r="A317" s="528"/>
      <c r="B317" s="815"/>
      <c r="C317" s="999"/>
      <c r="D317" s="999"/>
      <c r="E317" s="999"/>
      <c r="F317" s="999"/>
      <c r="G317" s="587"/>
      <c r="H317" s="957"/>
      <c r="I317" s="993"/>
    </row>
    <row r="318" spans="1:10" ht="15" x14ac:dyDescent="0.15">
      <c r="A318" s="528"/>
      <c r="B318" s="815"/>
      <c r="C318" s="654" t="s">
        <v>1397</v>
      </c>
      <c r="D318" s="654"/>
      <c r="E318" s="654"/>
      <c r="F318" s="654"/>
      <c r="G318" s="355" t="s">
        <v>180</v>
      </c>
      <c r="H318" s="588"/>
      <c r="I318" s="1000"/>
    </row>
    <row r="319" spans="1:10" ht="15" x14ac:dyDescent="0.15">
      <c r="A319" s="528"/>
      <c r="B319" s="815"/>
      <c r="C319" s="654"/>
      <c r="D319" s="654"/>
      <c r="E319" s="654"/>
      <c r="F319" s="654"/>
      <c r="G319" s="355" t="s">
        <v>1398</v>
      </c>
      <c r="H319" s="589"/>
      <c r="I319" s="1000"/>
    </row>
    <row r="320" spans="1:10" ht="15" x14ac:dyDescent="0.15">
      <c r="A320" s="528"/>
      <c r="B320" s="815"/>
      <c r="C320" s="654"/>
      <c r="D320" s="654"/>
      <c r="E320" s="654"/>
      <c r="F320" s="654"/>
      <c r="G320" s="355" t="s">
        <v>1399</v>
      </c>
      <c r="H320" s="589"/>
      <c r="I320" s="1000"/>
    </row>
    <row r="321" spans="1:9" ht="15" x14ac:dyDescent="0.15">
      <c r="A321" s="528"/>
      <c r="B321" s="815"/>
      <c r="C321" s="654"/>
      <c r="D321" s="654"/>
      <c r="E321" s="654"/>
      <c r="F321" s="654"/>
      <c r="G321" s="355" t="s">
        <v>26</v>
      </c>
      <c r="H321" s="590"/>
      <c r="I321" s="1000"/>
    </row>
    <row r="322" spans="1:9" ht="28" customHeight="1" x14ac:dyDescent="0.15">
      <c r="A322" s="528"/>
      <c r="B322" s="815"/>
      <c r="C322" s="654" t="s">
        <v>1400</v>
      </c>
      <c r="D322" s="586" t="s">
        <v>1865</v>
      </c>
      <c r="E322" s="586"/>
      <c r="F322" s="586"/>
      <c r="G322" s="344" t="s">
        <v>1446</v>
      </c>
      <c r="H322" s="348"/>
      <c r="I322" s="391"/>
    </row>
    <row r="323" spans="1:9" ht="28" customHeight="1" x14ac:dyDescent="0.15">
      <c r="A323" s="528"/>
      <c r="B323" s="815"/>
      <c r="C323" s="654"/>
      <c r="D323" s="586" t="s">
        <v>1866</v>
      </c>
      <c r="E323" s="586"/>
      <c r="F323" s="586"/>
      <c r="G323" s="344" t="s">
        <v>1446</v>
      </c>
      <c r="H323" s="348"/>
      <c r="I323" s="391"/>
    </row>
    <row r="324" spans="1:9" ht="14" customHeight="1" x14ac:dyDescent="0.15">
      <c r="A324" s="528"/>
      <c r="B324" s="815"/>
      <c r="C324" s="654"/>
      <c r="D324" s="586" t="s">
        <v>1401</v>
      </c>
      <c r="E324" s="586"/>
      <c r="F324" s="586"/>
      <c r="G324" s="344" t="s">
        <v>1446</v>
      </c>
      <c r="H324" s="588"/>
      <c r="I324" s="994"/>
    </row>
    <row r="325" spans="1:9" ht="15" x14ac:dyDescent="0.15">
      <c r="A325" s="528"/>
      <c r="B325" s="815"/>
      <c r="C325" s="654"/>
      <c r="D325" s="587"/>
      <c r="E325" s="587"/>
      <c r="F325" s="587"/>
      <c r="G325" s="344" t="s">
        <v>1446</v>
      </c>
      <c r="H325" s="590"/>
      <c r="I325" s="996"/>
    </row>
    <row r="326" spans="1:9" ht="15" x14ac:dyDescent="0.15">
      <c r="A326" s="528"/>
      <c r="B326" s="815"/>
      <c r="C326" s="654"/>
      <c r="D326" s="586" t="s">
        <v>2321</v>
      </c>
      <c r="E326" s="586"/>
      <c r="F326" s="586"/>
      <c r="G326" s="344" t="s">
        <v>1446</v>
      </c>
      <c r="H326" s="348"/>
      <c r="I326" s="391"/>
    </row>
    <row r="327" spans="1:9" ht="15" x14ac:dyDescent="0.15">
      <c r="A327" s="528"/>
      <c r="B327" s="840"/>
      <c r="C327" s="654"/>
      <c r="D327" s="586" t="s">
        <v>1402</v>
      </c>
      <c r="E327" s="586"/>
      <c r="F327" s="586"/>
      <c r="G327" s="344" t="s">
        <v>1446</v>
      </c>
      <c r="H327" s="348"/>
      <c r="I327" s="391"/>
    </row>
    <row r="328" spans="1:9" ht="15" x14ac:dyDescent="0.15">
      <c r="A328" s="131"/>
      <c r="B328" s="132"/>
      <c r="C328" s="709" t="s">
        <v>195</v>
      </c>
      <c r="D328" s="709"/>
      <c r="E328" s="709"/>
      <c r="F328" s="709"/>
      <c r="G328" s="299" t="s">
        <v>196</v>
      </c>
      <c r="H328" s="87">
        <f>SUM(H318:H327)/2</f>
        <v>0</v>
      </c>
      <c r="I328" s="212"/>
    </row>
    <row r="329" spans="1:9" x14ac:dyDescent="0.15">
      <c r="A329" s="528" t="s">
        <v>1868</v>
      </c>
      <c r="B329" s="816" t="s">
        <v>1944</v>
      </c>
      <c r="C329" s="997" t="s">
        <v>1403</v>
      </c>
      <c r="D329" s="997"/>
      <c r="E329" s="997"/>
      <c r="F329" s="997"/>
      <c r="G329" s="586"/>
      <c r="H329" s="955"/>
      <c r="I329" s="991"/>
    </row>
    <row r="330" spans="1:9" x14ac:dyDescent="0.15">
      <c r="A330" s="528"/>
      <c r="B330" s="815"/>
      <c r="C330" s="998"/>
      <c r="D330" s="998"/>
      <c r="E330" s="998"/>
      <c r="F330" s="998"/>
      <c r="G330" s="602"/>
      <c r="H330" s="956"/>
      <c r="I330" s="992"/>
    </row>
    <row r="331" spans="1:9" x14ac:dyDescent="0.15">
      <c r="A331" s="528"/>
      <c r="B331" s="815"/>
      <c r="C331" s="999"/>
      <c r="D331" s="999"/>
      <c r="E331" s="999"/>
      <c r="F331" s="999"/>
      <c r="G331" s="587"/>
      <c r="H331" s="957"/>
      <c r="I331" s="993"/>
    </row>
    <row r="332" spans="1:9" ht="15" customHeight="1" x14ac:dyDescent="0.15">
      <c r="A332" s="528"/>
      <c r="B332" s="815"/>
      <c r="C332" s="654" t="s">
        <v>1404</v>
      </c>
      <c r="D332" s="586" t="s">
        <v>1405</v>
      </c>
      <c r="E332" s="586"/>
      <c r="F332" s="586"/>
      <c r="G332" s="355" t="s">
        <v>1406</v>
      </c>
      <c r="H332" s="910"/>
      <c r="I332" s="994"/>
    </row>
    <row r="333" spans="1:9" ht="15" x14ac:dyDescent="0.15">
      <c r="A333" s="528"/>
      <c r="B333" s="815"/>
      <c r="C333" s="654"/>
      <c r="D333" s="602"/>
      <c r="E333" s="602"/>
      <c r="F333" s="602"/>
      <c r="G333" s="355" t="s">
        <v>1407</v>
      </c>
      <c r="H333" s="942"/>
      <c r="I333" s="995"/>
    </row>
    <row r="334" spans="1:9" ht="15" x14ac:dyDescent="0.15">
      <c r="A334" s="528"/>
      <c r="B334" s="815"/>
      <c r="C334" s="654"/>
      <c r="D334" s="587"/>
      <c r="E334" s="587"/>
      <c r="F334" s="587"/>
      <c r="G334" s="355" t="s">
        <v>26</v>
      </c>
      <c r="H334" s="911"/>
      <c r="I334" s="996"/>
    </row>
    <row r="335" spans="1:9" ht="14.25" customHeight="1" x14ac:dyDescent="0.15">
      <c r="A335" s="528"/>
      <c r="B335" s="815"/>
      <c r="C335" s="654"/>
      <c r="D335" s="586" t="s">
        <v>1408</v>
      </c>
      <c r="E335" s="586"/>
      <c r="F335" s="586"/>
      <c r="G335" s="355" t="s">
        <v>1406</v>
      </c>
      <c r="H335" s="910"/>
      <c r="I335" s="994"/>
    </row>
    <row r="336" spans="1:9" ht="15" x14ac:dyDescent="0.15">
      <c r="A336" s="528"/>
      <c r="B336" s="815"/>
      <c r="C336" s="654"/>
      <c r="D336" s="602"/>
      <c r="E336" s="602"/>
      <c r="F336" s="602"/>
      <c r="G336" s="355" t="s">
        <v>1409</v>
      </c>
      <c r="H336" s="942"/>
      <c r="I336" s="995"/>
    </row>
    <row r="337" spans="1:9" ht="14.25" customHeight="1" x14ac:dyDescent="0.15">
      <c r="A337" s="528"/>
      <c r="B337" s="815"/>
      <c r="C337" s="654"/>
      <c r="D337" s="602"/>
      <c r="E337" s="602"/>
      <c r="F337" s="602"/>
      <c r="G337" s="355" t="s">
        <v>1410</v>
      </c>
      <c r="H337" s="942"/>
      <c r="I337" s="995"/>
    </row>
    <row r="338" spans="1:9" ht="14.25" customHeight="1" x14ac:dyDescent="0.15">
      <c r="A338" s="528"/>
      <c r="B338" s="815"/>
      <c r="C338" s="654"/>
      <c r="D338" s="587"/>
      <c r="E338" s="587"/>
      <c r="F338" s="587"/>
      <c r="G338" s="355" t="s">
        <v>26</v>
      </c>
      <c r="H338" s="911"/>
      <c r="I338" s="996"/>
    </row>
    <row r="339" spans="1:9" ht="15" customHeight="1" x14ac:dyDescent="0.15">
      <c r="A339" s="528"/>
      <c r="B339" s="815"/>
      <c r="C339" s="654"/>
      <c r="D339" s="586" t="s">
        <v>1411</v>
      </c>
      <c r="E339" s="586"/>
      <c r="F339" s="586"/>
      <c r="G339" s="355" t="s">
        <v>1406</v>
      </c>
      <c r="H339" s="910"/>
      <c r="I339" s="994"/>
    </row>
    <row r="340" spans="1:9" ht="15" x14ac:dyDescent="0.15">
      <c r="A340" s="528"/>
      <c r="B340" s="815"/>
      <c r="C340" s="654"/>
      <c r="D340" s="602"/>
      <c r="E340" s="602"/>
      <c r="F340" s="602"/>
      <c r="G340" s="355" t="s">
        <v>1407</v>
      </c>
      <c r="H340" s="942"/>
      <c r="I340" s="995"/>
    </row>
    <row r="341" spans="1:9" ht="15" x14ac:dyDescent="0.15">
      <c r="A341" s="528"/>
      <c r="B341" s="815"/>
      <c r="C341" s="654"/>
      <c r="D341" s="587"/>
      <c r="E341" s="587"/>
      <c r="F341" s="587"/>
      <c r="G341" s="355" t="s">
        <v>26</v>
      </c>
      <c r="H341" s="911"/>
      <c r="I341" s="996"/>
    </row>
    <row r="342" spans="1:9" ht="14.25" customHeight="1" x14ac:dyDescent="0.15">
      <c r="A342" s="528"/>
      <c r="B342" s="815"/>
      <c r="C342" s="654"/>
      <c r="D342" s="586" t="s">
        <v>1867</v>
      </c>
      <c r="E342" s="586"/>
      <c r="F342" s="586"/>
      <c r="G342" s="355" t="s">
        <v>1406</v>
      </c>
      <c r="H342" s="910"/>
      <c r="I342" s="994"/>
    </row>
    <row r="343" spans="1:9" ht="15" x14ac:dyDescent="0.15">
      <c r="A343" s="528"/>
      <c r="B343" s="815"/>
      <c r="C343" s="654"/>
      <c r="D343" s="602"/>
      <c r="E343" s="602"/>
      <c r="F343" s="602"/>
      <c r="G343" s="355" t="s">
        <v>1412</v>
      </c>
      <c r="H343" s="942"/>
      <c r="I343" s="995"/>
    </row>
    <row r="344" spans="1:9" ht="15" x14ac:dyDescent="0.15">
      <c r="A344" s="528"/>
      <c r="B344" s="840"/>
      <c r="C344" s="654"/>
      <c r="D344" s="587"/>
      <c r="E344" s="587"/>
      <c r="F344" s="587"/>
      <c r="G344" s="355" t="s">
        <v>26</v>
      </c>
      <c r="H344" s="911"/>
      <c r="I344" s="996"/>
    </row>
    <row r="345" spans="1:9" ht="15" x14ac:dyDescent="0.15">
      <c r="A345" s="326"/>
      <c r="B345" s="133"/>
      <c r="C345" s="709" t="s">
        <v>209</v>
      </c>
      <c r="D345" s="709"/>
      <c r="E345" s="709"/>
      <c r="F345" s="709"/>
      <c r="G345" s="295" t="s">
        <v>634</v>
      </c>
      <c r="H345" s="87">
        <f>SUM(H332:H344)</f>
        <v>0</v>
      </c>
      <c r="I345" s="212"/>
    </row>
    <row r="346" spans="1:9" x14ac:dyDescent="0.15">
      <c r="A346" s="217"/>
      <c r="B346" s="478"/>
    </row>
    <row r="347" spans="1:9" ht="15" thickBot="1" x14ac:dyDescent="0.2">
      <c r="A347" s="217"/>
    </row>
    <row r="348" spans="1:9" ht="15" thickBot="1" x14ac:dyDescent="0.2">
      <c r="A348" s="989" t="s">
        <v>8</v>
      </c>
      <c r="B348" s="990"/>
      <c r="C348" s="990"/>
      <c r="D348" s="990"/>
      <c r="E348" s="990"/>
      <c r="F348" s="221"/>
      <c r="G348" s="218"/>
      <c r="H348" s="222"/>
      <c r="I348" s="220"/>
    </row>
    <row r="349" spans="1:9" ht="61" thickBot="1" x14ac:dyDescent="0.2">
      <c r="A349" s="223"/>
      <c r="B349" s="224" t="s">
        <v>18</v>
      </c>
      <c r="C349" s="224" t="s">
        <v>97</v>
      </c>
      <c r="D349" s="224" t="s">
        <v>148</v>
      </c>
      <c r="E349" s="224" t="s">
        <v>230</v>
      </c>
      <c r="G349" s="218"/>
      <c r="H349" s="222"/>
      <c r="I349" s="220"/>
    </row>
    <row r="350" spans="1:9" ht="30" x14ac:dyDescent="0.15">
      <c r="A350" s="225" t="s">
        <v>1413</v>
      </c>
      <c r="B350" s="226">
        <f>$H$34</f>
        <v>0</v>
      </c>
      <c r="C350" s="227"/>
      <c r="D350" s="227"/>
      <c r="E350" s="227"/>
      <c r="G350" s="218"/>
      <c r="H350" s="222"/>
      <c r="I350" s="220"/>
    </row>
    <row r="351" spans="1:9" ht="30" x14ac:dyDescent="0.15">
      <c r="A351" s="228" t="s">
        <v>1414</v>
      </c>
      <c r="B351" s="229">
        <f>$H$51</f>
        <v>0</v>
      </c>
      <c r="C351" s="230"/>
      <c r="D351" s="230"/>
      <c r="E351" s="230"/>
      <c r="G351" s="218"/>
      <c r="H351" s="222"/>
      <c r="I351" s="220"/>
    </row>
    <row r="352" spans="1:9" ht="15" x14ac:dyDescent="0.15">
      <c r="A352" s="228" t="s">
        <v>1415</v>
      </c>
      <c r="B352" s="229">
        <f>$H$75</f>
        <v>0</v>
      </c>
      <c r="C352" s="230"/>
      <c r="D352" s="230"/>
      <c r="E352" s="230"/>
      <c r="G352" s="218"/>
      <c r="H352" s="222"/>
      <c r="I352" s="220"/>
    </row>
    <row r="353" spans="1:9" ht="15" x14ac:dyDescent="0.15">
      <c r="A353" s="231" t="s">
        <v>1026</v>
      </c>
      <c r="B353" s="232"/>
      <c r="C353" s="233">
        <f>$H$93</f>
        <v>0</v>
      </c>
      <c r="D353" s="234"/>
      <c r="E353" s="234"/>
      <c r="G353" s="218"/>
      <c r="H353" s="222"/>
      <c r="I353" s="220"/>
    </row>
    <row r="354" spans="1:9" ht="15" x14ac:dyDescent="0.15">
      <c r="A354" s="231" t="s">
        <v>238</v>
      </c>
      <c r="B354" s="232"/>
      <c r="C354" s="233">
        <f>$H$110</f>
        <v>0</v>
      </c>
      <c r="D354" s="234"/>
      <c r="E354" s="234"/>
      <c r="G354" s="218"/>
      <c r="H354" s="222"/>
      <c r="I354" s="220"/>
    </row>
    <row r="355" spans="1:9" ht="30" x14ac:dyDescent="0.15">
      <c r="A355" s="231" t="s">
        <v>239</v>
      </c>
      <c r="B355" s="232"/>
      <c r="C355" s="233">
        <f>$H$134</f>
        <v>0</v>
      </c>
      <c r="D355" s="234"/>
      <c r="E355" s="234"/>
      <c r="G355" s="218"/>
      <c r="H355" s="222"/>
      <c r="I355" s="220"/>
    </row>
    <row r="356" spans="1:9" ht="15" x14ac:dyDescent="0.15">
      <c r="A356" s="231" t="s">
        <v>240</v>
      </c>
      <c r="B356" s="232"/>
      <c r="C356" s="233">
        <f>$H$153</f>
        <v>0</v>
      </c>
      <c r="D356" s="234"/>
      <c r="E356" s="234"/>
      <c r="G356" s="218"/>
      <c r="H356" s="222"/>
      <c r="I356" s="220"/>
    </row>
    <row r="357" spans="1:9" ht="15" x14ac:dyDescent="0.15">
      <c r="A357" s="231" t="s">
        <v>241</v>
      </c>
      <c r="B357" s="232"/>
      <c r="C357" s="233">
        <f>$H$178</f>
        <v>0</v>
      </c>
      <c r="D357" s="234"/>
      <c r="E357" s="234"/>
      <c r="G357" s="218"/>
      <c r="H357" s="222"/>
      <c r="I357" s="220"/>
    </row>
    <row r="358" spans="1:9" ht="30" x14ac:dyDescent="0.15">
      <c r="A358" s="231" t="s">
        <v>1869</v>
      </c>
      <c r="B358" s="232"/>
      <c r="C358" s="233">
        <f>$H$190</f>
        <v>0</v>
      </c>
      <c r="D358" s="234"/>
      <c r="E358" s="234"/>
      <c r="G358" s="218"/>
      <c r="H358" s="222"/>
      <c r="I358" s="220"/>
    </row>
    <row r="359" spans="1:9" ht="30" x14ac:dyDescent="0.15">
      <c r="A359" s="235" t="s">
        <v>1417</v>
      </c>
      <c r="B359" s="236"/>
      <c r="C359" s="237"/>
      <c r="D359" s="238">
        <f>$H$216</f>
        <v>0</v>
      </c>
      <c r="E359" s="237"/>
      <c r="G359" s="218"/>
      <c r="H359" s="222"/>
      <c r="I359" s="220"/>
    </row>
    <row r="360" spans="1:9" ht="15" x14ac:dyDescent="0.15">
      <c r="A360" s="235" t="s">
        <v>2088</v>
      </c>
      <c r="B360" s="236"/>
      <c r="C360" s="237"/>
      <c r="D360" s="238">
        <f>$H$232</f>
        <v>0</v>
      </c>
      <c r="E360" s="237"/>
      <c r="G360" s="218"/>
      <c r="H360" s="222"/>
      <c r="I360" s="220"/>
    </row>
    <row r="361" spans="1:9" ht="15" x14ac:dyDescent="0.15">
      <c r="A361" s="235" t="s">
        <v>1029</v>
      </c>
      <c r="B361" s="236"/>
      <c r="C361" s="237"/>
      <c r="D361" s="238">
        <f>$H$254</f>
        <v>0</v>
      </c>
      <c r="E361" s="237"/>
      <c r="G361" s="218"/>
      <c r="H361" s="222"/>
      <c r="I361" s="220"/>
    </row>
    <row r="362" spans="1:9" ht="15" x14ac:dyDescent="0.15">
      <c r="A362" s="235" t="s">
        <v>1418</v>
      </c>
      <c r="B362" s="236"/>
      <c r="C362" s="237"/>
      <c r="D362" s="238">
        <f>$H$272</f>
        <v>0</v>
      </c>
      <c r="E362" s="237"/>
      <c r="G362" s="218"/>
      <c r="H362" s="222"/>
      <c r="I362" s="220"/>
    </row>
    <row r="363" spans="1:9" ht="15" x14ac:dyDescent="0.15">
      <c r="A363" s="235" t="s">
        <v>245</v>
      </c>
      <c r="B363" s="236"/>
      <c r="C363" s="237"/>
      <c r="D363" s="238">
        <f>$H$291</f>
        <v>0</v>
      </c>
      <c r="E363" s="237"/>
      <c r="G363" s="218"/>
      <c r="H363" s="222"/>
      <c r="I363" s="220"/>
    </row>
    <row r="364" spans="1:9" ht="15" x14ac:dyDescent="0.15">
      <c r="A364" s="239" t="s">
        <v>1419</v>
      </c>
      <c r="B364" s="240"/>
      <c r="C364" s="241"/>
      <c r="D364" s="241"/>
      <c r="E364" s="242">
        <f>$H$314</f>
        <v>0</v>
      </c>
      <c r="G364" s="218"/>
      <c r="H364" s="222"/>
      <c r="I364" s="220"/>
    </row>
    <row r="365" spans="1:9" ht="45" x14ac:dyDescent="0.15">
      <c r="A365" s="239" t="s">
        <v>2169</v>
      </c>
      <c r="B365" s="240"/>
      <c r="C365" s="241"/>
      <c r="D365" s="241"/>
      <c r="E365" s="242">
        <f>$H$328</f>
        <v>0</v>
      </c>
      <c r="G365" s="218"/>
      <c r="H365" s="222"/>
      <c r="I365" s="220"/>
    </row>
    <row r="366" spans="1:9" ht="46" thickBot="1" x14ac:dyDescent="0.2">
      <c r="A366" s="243" t="s">
        <v>1870</v>
      </c>
      <c r="B366" s="244"/>
      <c r="C366" s="245"/>
      <c r="D366" s="245"/>
      <c r="E366" s="246">
        <f>$H$345</f>
        <v>0</v>
      </c>
      <c r="G366" s="218"/>
      <c r="H366" s="222"/>
      <c r="I366" s="220"/>
    </row>
    <row r="367" spans="1:9" x14ac:dyDescent="0.15">
      <c r="A367" s="217"/>
    </row>
    <row r="368" spans="1:9" x14ac:dyDescent="0.15">
      <c r="A368" s="217"/>
    </row>
    <row r="369" spans="1:9" x14ac:dyDescent="0.15">
      <c r="A369" s="217"/>
    </row>
    <row r="370" spans="1:9" x14ac:dyDescent="0.15">
      <c r="A370" s="217"/>
    </row>
    <row r="371" spans="1:9" x14ac:dyDescent="0.15">
      <c r="A371" s="217"/>
    </row>
    <row r="372" spans="1:9" ht="15" thickBot="1" x14ac:dyDescent="0.2">
      <c r="A372" s="247"/>
      <c r="B372" s="248"/>
      <c r="C372" s="249"/>
      <c r="D372" s="249"/>
      <c r="E372" s="249"/>
      <c r="F372" s="249"/>
      <c r="G372" s="249"/>
      <c r="H372" s="250"/>
      <c r="I372" s="251"/>
    </row>
  </sheetData>
  <sheetProtection algorithmName="SHA-512" hashValue="5TjLD+ZwG8Ix9TOzM5fTqbLEJ+kEF7i786/dAXwUuKo9Mbsw8LnmG9s/9JZjIrCd/Si5g0SCphLKZEsvTwliPg==" saltValue="5DKc3GWI4MM0lAtwNrKKgQ==" spinCount="100000" sheet="1" selectLockedCells="1"/>
  <protectedRanges>
    <protectedRange sqref="H14:I33 H38:I50 H82:I92 H97:I109 H114:I133 H140:I152 H159:I177 H182:I189 H196:I215 H220:I231 H236:I253 H258:I271 H275:I290 H298:I313 H332:I344 H318:I327 H55:I74" name="Bereich1"/>
  </protectedRanges>
  <mergeCells count="375">
    <mergeCell ref="H67:H70"/>
    <mergeCell ref="H71:H74"/>
    <mergeCell ref="D323:F323"/>
    <mergeCell ref="A1:I4"/>
    <mergeCell ref="A5:A6"/>
    <mergeCell ref="B5:B6"/>
    <mergeCell ref="C5:F6"/>
    <mergeCell ref="G5:G6"/>
    <mergeCell ref="H5:H6"/>
    <mergeCell ref="A7:G9"/>
    <mergeCell ref="H7:H9"/>
    <mergeCell ref="I7:I9"/>
    <mergeCell ref="A10:A33"/>
    <mergeCell ref="B10:B33"/>
    <mergeCell ref="C10:F13"/>
    <mergeCell ref="G10:G13"/>
    <mergeCell ref="H10:H13"/>
    <mergeCell ref="I10:I13"/>
    <mergeCell ref="C14:F20"/>
    <mergeCell ref="H14:H20"/>
    <mergeCell ref="I14:I20"/>
    <mergeCell ref="G15:G16"/>
    <mergeCell ref="G17:G18"/>
    <mergeCell ref="C21:C28"/>
    <mergeCell ref="D21:F22"/>
    <mergeCell ref="G21:G22"/>
    <mergeCell ref="H21:H22"/>
    <mergeCell ref="I21:I22"/>
    <mergeCell ref="D23:F24"/>
    <mergeCell ref="D27:F28"/>
    <mergeCell ref="G27:G28"/>
    <mergeCell ref="H27:H28"/>
    <mergeCell ref="I27:I28"/>
    <mergeCell ref="C29:F33"/>
    <mergeCell ref="H29:H33"/>
    <mergeCell ref="I29:I33"/>
    <mergeCell ref="G30:G31"/>
    <mergeCell ref="G23:G24"/>
    <mergeCell ref="H23:H24"/>
    <mergeCell ref="I23:I24"/>
    <mergeCell ref="D25:F26"/>
    <mergeCell ref="G25:G26"/>
    <mergeCell ref="H25:H26"/>
    <mergeCell ref="I25:I26"/>
    <mergeCell ref="C34:F34"/>
    <mergeCell ref="A35:A50"/>
    <mergeCell ref="B35:B50"/>
    <mergeCell ref="C35:F37"/>
    <mergeCell ref="G35:G37"/>
    <mergeCell ref="H35:H37"/>
    <mergeCell ref="D45:F45"/>
    <mergeCell ref="D46:F47"/>
    <mergeCell ref="G46:G47"/>
    <mergeCell ref="H46:H47"/>
    <mergeCell ref="D48:F48"/>
    <mergeCell ref="I46:I47"/>
    <mergeCell ref="D49:F50"/>
    <mergeCell ref="G49:G50"/>
    <mergeCell ref="H49:H50"/>
    <mergeCell ref="I49:I50"/>
    <mergeCell ref="C51:F51"/>
    <mergeCell ref="I35:I37"/>
    <mergeCell ref="C38:F42"/>
    <mergeCell ref="G38:G39"/>
    <mergeCell ref="H38:H42"/>
    <mergeCell ref="I38:I42"/>
    <mergeCell ref="C43:C50"/>
    <mergeCell ref="D43:F44"/>
    <mergeCell ref="G43:G44"/>
    <mergeCell ref="H43:H44"/>
    <mergeCell ref="I43:I44"/>
    <mergeCell ref="I67:I74"/>
    <mergeCell ref="C75:F75"/>
    <mergeCell ref="A76:G78"/>
    <mergeCell ref="H76:H78"/>
    <mergeCell ref="I76:I78"/>
    <mergeCell ref="G57:G59"/>
    <mergeCell ref="G60:G61"/>
    <mergeCell ref="C62:F66"/>
    <mergeCell ref="G62:G63"/>
    <mergeCell ref="H62:H66"/>
    <mergeCell ref="I62:I66"/>
    <mergeCell ref="G64:G65"/>
    <mergeCell ref="A52:A74"/>
    <mergeCell ref="B52:B74"/>
    <mergeCell ref="C52:F54"/>
    <mergeCell ref="G52:G54"/>
    <mergeCell ref="H52:H54"/>
    <mergeCell ref="I52:I54"/>
    <mergeCell ref="C55:F61"/>
    <mergeCell ref="G55:G56"/>
    <mergeCell ref="H55:H61"/>
    <mergeCell ref="I55:I61"/>
    <mergeCell ref="C67:F70"/>
    <mergeCell ref="C71:F74"/>
    <mergeCell ref="A79:A92"/>
    <mergeCell ref="B79:B92"/>
    <mergeCell ref="C79:F81"/>
    <mergeCell ref="G79:G81"/>
    <mergeCell ref="H79:H81"/>
    <mergeCell ref="I79:I81"/>
    <mergeCell ref="C82:F86"/>
    <mergeCell ref="H82:H86"/>
    <mergeCell ref="I82:I86"/>
    <mergeCell ref="G83:G85"/>
    <mergeCell ref="I89:I90"/>
    <mergeCell ref="D91:F92"/>
    <mergeCell ref="G91:G92"/>
    <mergeCell ref="H91:H92"/>
    <mergeCell ref="I91:I92"/>
    <mergeCell ref="C93:F93"/>
    <mergeCell ref="C87:C92"/>
    <mergeCell ref="D87:F87"/>
    <mergeCell ref="D88:F88"/>
    <mergeCell ref="D89:F90"/>
    <mergeCell ref="G89:G90"/>
    <mergeCell ref="H89:H90"/>
    <mergeCell ref="H100:H105"/>
    <mergeCell ref="I100:I105"/>
    <mergeCell ref="G101:G102"/>
    <mergeCell ref="G103:G104"/>
    <mergeCell ref="C106:E109"/>
    <mergeCell ref="C110:F110"/>
    <mergeCell ref="A94:A109"/>
    <mergeCell ref="B94:B109"/>
    <mergeCell ref="C94:F96"/>
    <mergeCell ref="G94:G96"/>
    <mergeCell ref="H94:H96"/>
    <mergeCell ref="I94:I96"/>
    <mergeCell ref="C97:F99"/>
    <mergeCell ref="H97:H99"/>
    <mergeCell ref="I97:I99"/>
    <mergeCell ref="C100:F105"/>
    <mergeCell ref="H119:H123"/>
    <mergeCell ref="I119:I123"/>
    <mergeCell ref="C124:F128"/>
    <mergeCell ref="H124:H128"/>
    <mergeCell ref="I124:I128"/>
    <mergeCell ref="G126:G127"/>
    <mergeCell ref="A111:A133"/>
    <mergeCell ref="B111:B133"/>
    <mergeCell ref="C111:F113"/>
    <mergeCell ref="G111:G113"/>
    <mergeCell ref="H111:H113"/>
    <mergeCell ref="I111:I113"/>
    <mergeCell ref="C114:E118"/>
    <mergeCell ref="H114:H118"/>
    <mergeCell ref="I114:I118"/>
    <mergeCell ref="C119:E123"/>
    <mergeCell ref="C129:F133"/>
    <mergeCell ref="H129:H133"/>
    <mergeCell ref="I129:I133"/>
    <mergeCell ref="G131:G132"/>
    <mergeCell ref="C134:F134"/>
    <mergeCell ref="A135:A152"/>
    <mergeCell ref="B135:B152"/>
    <mergeCell ref="C135:F137"/>
    <mergeCell ref="G135:G139"/>
    <mergeCell ref="H135:H139"/>
    <mergeCell ref="C147:C152"/>
    <mergeCell ref="D147:F149"/>
    <mergeCell ref="H147:H149"/>
    <mergeCell ref="I147:I149"/>
    <mergeCell ref="D150:F152"/>
    <mergeCell ref="H150:H152"/>
    <mergeCell ref="I150:I152"/>
    <mergeCell ref="I135:I139"/>
    <mergeCell ref="C138:F139"/>
    <mergeCell ref="C140:F142"/>
    <mergeCell ref="H140:H142"/>
    <mergeCell ref="I140:I142"/>
    <mergeCell ref="C143:F146"/>
    <mergeCell ref="H143:H146"/>
    <mergeCell ref="I143:I146"/>
    <mergeCell ref="I154:I158"/>
    <mergeCell ref="C157:F158"/>
    <mergeCell ref="C159:F164"/>
    <mergeCell ref="H159:H164"/>
    <mergeCell ref="I159:I164"/>
    <mergeCell ref="G160:G161"/>
    <mergeCell ref="G162:G163"/>
    <mergeCell ref="C153:F153"/>
    <mergeCell ref="A154:A177"/>
    <mergeCell ref="B154:B177"/>
    <mergeCell ref="C154:F156"/>
    <mergeCell ref="G154:G158"/>
    <mergeCell ref="H154:H158"/>
    <mergeCell ref="C165:F172"/>
    <mergeCell ref="H165:H172"/>
    <mergeCell ref="A179:A189"/>
    <mergeCell ref="B179:B189"/>
    <mergeCell ref="C179:F181"/>
    <mergeCell ref="G179:G181"/>
    <mergeCell ref="H179:H181"/>
    <mergeCell ref="I165:I172"/>
    <mergeCell ref="G166:G168"/>
    <mergeCell ref="G169:G171"/>
    <mergeCell ref="C173:F177"/>
    <mergeCell ref="H173:H177"/>
    <mergeCell ref="I173:I177"/>
    <mergeCell ref="G175:G176"/>
    <mergeCell ref="I179:I181"/>
    <mergeCell ref="C182:F184"/>
    <mergeCell ref="H182:H184"/>
    <mergeCell ref="I182:I184"/>
    <mergeCell ref="C185:F189"/>
    <mergeCell ref="H185:H189"/>
    <mergeCell ref="I185:I189"/>
    <mergeCell ref="G186:G187"/>
    <mergeCell ref="C178:F178"/>
    <mergeCell ref="C190:F190"/>
    <mergeCell ref="A191:G193"/>
    <mergeCell ref="H191:H193"/>
    <mergeCell ref="I191:I193"/>
    <mergeCell ref="A194:A215"/>
    <mergeCell ref="B194:B215"/>
    <mergeCell ref="C194:F195"/>
    <mergeCell ref="G194:G195"/>
    <mergeCell ref="H194:H195"/>
    <mergeCell ref="I194:I195"/>
    <mergeCell ref="C207:F212"/>
    <mergeCell ref="H207:H212"/>
    <mergeCell ref="I207:I212"/>
    <mergeCell ref="G208:G209"/>
    <mergeCell ref="G210:G211"/>
    <mergeCell ref="C213:F215"/>
    <mergeCell ref="H213:H215"/>
    <mergeCell ref="I213:I215"/>
    <mergeCell ref="C196:F200"/>
    <mergeCell ref="H196:H200"/>
    <mergeCell ref="I196:I200"/>
    <mergeCell ref="G198:G199"/>
    <mergeCell ref="C201:F206"/>
    <mergeCell ref="H201:H206"/>
    <mergeCell ref="I201:I206"/>
    <mergeCell ref="G202:G204"/>
    <mergeCell ref="I217:I219"/>
    <mergeCell ref="C220:F223"/>
    <mergeCell ref="H220:H223"/>
    <mergeCell ref="I220:I223"/>
    <mergeCell ref="G221:G222"/>
    <mergeCell ref="C224:F227"/>
    <mergeCell ref="H224:H227"/>
    <mergeCell ref="I224:I227"/>
    <mergeCell ref="C216:F216"/>
    <mergeCell ref="C217:F219"/>
    <mergeCell ref="G217:G219"/>
    <mergeCell ref="H217:H219"/>
    <mergeCell ref="I228:I231"/>
    <mergeCell ref="C232:F232"/>
    <mergeCell ref="A233:A253"/>
    <mergeCell ref="B233:B253"/>
    <mergeCell ref="C233:F235"/>
    <mergeCell ref="G233:G235"/>
    <mergeCell ref="H233:H235"/>
    <mergeCell ref="I233:I235"/>
    <mergeCell ref="C236:F238"/>
    <mergeCell ref="H236:H238"/>
    <mergeCell ref="A217:A231"/>
    <mergeCell ref="B217:B231"/>
    <mergeCell ref="C228:F231"/>
    <mergeCell ref="H228:H231"/>
    <mergeCell ref="C248:F253"/>
    <mergeCell ref="H248:H253"/>
    <mergeCell ref="I248:I253"/>
    <mergeCell ref="G249:G250"/>
    <mergeCell ref="G251:G252"/>
    <mergeCell ref="C254:F254"/>
    <mergeCell ref="I236:I238"/>
    <mergeCell ref="C239:F242"/>
    <mergeCell ref="H239:H242"/>
    <mergeCell ref="I239:I242"/>
    <mergeCell ref="C243:F247"/>
    <mergeCell ref="H243:H247"/>
    <mergeCell ref="I243:I247"/>
    <mergeCell ref="G245:G246"/>
    <mergeCell ref="C263:E268"/>
    <mergeCell ref="C269:F271"/>
    <mergeCell ref="H269:H271"/>
    <mergeCell ref="I269:I271"/>
    <mergeCell ref="C272:F272"/>
    <mergeCell ref="A273:A290"/>
    <mergeCell ref="B273:B290"/>
    <mergeCell ref="C273:F274"/>
    <mergeCell ref="G273:G274"/>
    <mergeCell ref="H273:H274"/>
    <mergeCell ref="A255:A271"/>
    <mergeCell ref="B255:B271"/>
    <mergeCell ref="C255:F257"/>
    <mergeCell ref="G255:G257"/>
    <mergeCell ref="H255:H257"/>
    <mergeCell ref="I255:I257"/>
    <mergeCell ref="C258:F262"/>
    <mergeCell ref="H258:H262"/>
    <mergeCell ref="I258:I262"/>
    <mergeCell ref="G259:G260"/>
    <mergeCell ref="C283:F287"/>
    <mergeCell ref="H283:H287"/>
    <mergeCell ref="I283:I287"/>
    <mergeCell ref="G285:G286"/>
    <mergeCell ref="C288:F290"/>
    <mergeCell ref="H288:H290"/>
    <mergeCell ref="I288:I290"/>
    <mergeCell ref="I273:I274"/>
    <mergeCell ref="C275:F279"/>
    <mergeCell ref="H275:H279"/>
    <mergeCell ref="I275:I279"/>
    <mergeCell ref="G277:G278"/>
    <mergeCell ref="C280:F282"/>
    <mergeCell ref="H280:H282"/>
    <mergeCell ref="I280:I282"/>
    <mergeCell ref="C291:F291"/>
    <mergeCell ref="A292:G294"/>
    <mergeCell ref="H292:H294"/>
    <mergeCell ref="I292:I294"/>
    <mergeCell ref="A295:A313"/>
    <mergeCell ref="B295:B313"/>
    <mergeCell ref="C295:F297"/>
    <mergeCell ref="G295:G297"/>
    <mergeCell ref="H295:H297"/>
    <mergeCell ref="I295:I297"/>
    <mergeCell ref="I307:I310"/>
    <mergeCell ref="G308:G309"/>
    <mergeCell ref="C311:F313"/>
    <mergeCell ref="H311:H313"/>
    <mergeCell ref="I311:I313"/>
    <mergeCell ref="C298:F303"/>
    <mergeCell ref="H298:H303"/>
    <mergeCell ref="I298:I303"/>
    <mergeCell ref="G299:G300"/>
    <mergeCell ref="G301:G302"/>
    <mergeCell ref="C304:F306"/>
    <mergeCell ref="H304:H306"/>
    <mergeCell ref="I304:I306"/>
    <mergeCell ref="C314:F314"/>
    <mergeCell ref="A315:A327"/>
    <mergeCell ref="B315:B327"/>
    <mergeCell ref="C315:F317"/>
    <mergeCell ref="G315:G317"/>
    <mergeCell ref="H315:H317"/>
    <mergeCell ref="D326:F326"/>
    <mergeCell ref="D327:F327"/>
    <mergeCell ref="C307:F310"/>
    <mergeCell ref="H307:H310"/>
    <mergeCell ref="C328:F328"/>
    <mergeCell ref="A329:A344"/>
    <mergeCell ref="B329:B344"/>
    <mergeCell ref="C329:F331"/>
    <mergeCell ref="G329:G331"/>
    <mergeCell ref="H329:H331"/>
    <mergeCell ref="I315:I317"/>
    <mergeCell ref="C318:F321"/>
    <mergeCell ref="H318:H321"/>
    <mergeCell ref="I318:I321"/>
    <mergeCell ref="C322:C327"/>
    <mergeCell ref="D322:F322"/>
    <mergeCell ref="D324:F325"/>
    <mergeCell ref="H324:H325"/>
    <mergeCell ref="I324:I325"/>
    <mergeCell ref="I339:I341"/>
    <mergeCell ref="D342:F344"/>
    <mergeCell ref="H342:H344"/>
    <mergeCell ref="I342:I344"/>
    <mergeCell ref="C345:F345"/>
    <mergeCell ref="A348:E348"/>
    <mergeCell ref="I329:I331"/>
    <mergeCell ref="C332:C344"/>
    <mergeCell ref="D332:F334"/>
    <mergeCell ref="H332:H334"/>
    <mergeCell ref="I332:I334"/>
    <mergeCell ref="D335:F338"/>
    <mergeCell ref="H335:H338"/>
    <mergeCell ref="I335:I338"/>
    <mergeCell ref="D339:F341"/>
    <mergeCell ref="H339:H341"/>
  </mergeCells>
  <phoneticPr fontId="44" type="noConversion"/>
  <conditionalFormatting sqref="H14:H21 H38:H43 H55:H67 H82:H89 H97:H109 H114:H133 H140:H152 H159:H177 H182:H189 H196:H203 H220:H231 H236:H253 H258:H271 H275:H290 H298:H311 H332 H207:H215 H335 H339 H342:H344 H23 H25 H27 H29:H33 H45:H46 H49 H91 H318:H324 H326:H327">
    <cfRule type="expression" priority="4">
      <formula>COUNTIF($H$335,"Complete")=3</formula>
    </cfRule>
    <cfRule type="cellIs" dxfId="151" priority="5" operator="greaterThan">
      <formula>0</formula>
    </cfRule>
    <cfRule type="containsText" dxfId="150" priority="6" operator="containsText" text="0">
      <formula>NOT(ISERROR(SEARCH("0",H14)))</formula>
    </cfRule>
  </conditionalFormatting>
  <conditionalFormatting sqref="H71">
    <cfRule type="expression" priority="1">
      <formula>COUNTIF($H$335,"Complete")=3</formula>
    </cfRule>
    <cfRule type="cellIs" dxfId="149" priority="2" operator="greaterThan">
      <formula>0</formula>
    </cfRule>
    <cfRule type="containsText" dxfId="148" priority="3" operator="containsText" text="0">
      <formula>NOT(ISERROR(SEARCH("0",H71)))</formula>
    </cfRule>
  </conditionalFormatting>
  <dataValidations count="12">
    <dataValidation type="list" allowBlank="1" showInputMessage="1" showErrorMessage="1" sqref="H140:H142" xr:uid="{CD5CD2D5-2162-4200-85BC-E162B2F6349D}">
      <formula1>$S$5:$S$8</formula1>
    </dataValidation>
    <dataValidation type="list" allowBlank="1" showInputMessage="1" showErrorMessage="1" errorTitle="Please select from the dropdown " sqref="H29:H33 H207:H212 H196:H203 H38:H42 H318:H321 H100:H105 H124:H133 H159:H177 H185:H189 H224:H231 H239:H253 H258:H262 H275:H279 H283:H287 H298:H303 H67 H71" xr:uid="{91FD5D6E-700E-4678-8BC9-C87C135B7BD7}">
      <formula1>$R$5:$R$9</formula1>
    </dataValidation>
    <dataValidation type="list" allowBlank="1" showInputMessage="1" showErrorMessage="1" sqref="H91 H27 H87:H89 H106:H109 H25 H21 H23" xr:uid="{6672EB8E-0117-4025-B2A6-C2B5A0F79A98}">
      <formula1>$U$5:$U$7</formula1>
    </dataValidation>
    <dataValidation type="list" allowBlank="1" showInputMessage="1" showErrorMessage="1" sqref="H14:H20" xr:uid="{886DD433-1DAC-434F-B0BE-9D954FFD54B5}">
      <formula1>$R$5:$R$9</formula1>
    </dataValidation>
    <dataValidation type="list" allowBlank="1" showInputMessage="1" showErrorMessage="1" errorTitle="Please select from the dropdown " sqref="H62:H64 H182 H55:H58" xr:uid="{200A36B2-2766-4B6D-B2C7-CA139743D4F1}">
      <formula1>$S$5:$S$8</formula1>
    </dataValidation>
    <dataValidation type="list" allowBlank="1" showInputMessage="1" showErrorMessage="1" sqref="H82:H86 H304:H311 H288:H290 H143:H146 H213:H215 H220:H223 H236:H238 H269:H271 H280:H282 H97:H99" xr:uid="{711D23B6-C2DE-4BBC-9003-7080439942E3}">
      <formula1>$T$5:$T$8</formula1>
    </dataValidation>
    <dataValidation type="list" allowBlank="1" showInputMessage="1" showErrorMessage="1" sqref="H114:H123" xr:uid="{011EA313-E433-4AA5-9317-187D0D8981A9}">
      <formula1>$P$5:$P$10</formula1>
    </dataValidation>
    <dataValidation type="list" allowBlank="1" showInputMessage="1" showErrorMessage="1" sqref="H332 H339 H342:H344" xr:uid="{AE9346E5-3482-4362-B71D-179FF7A54F32}">
      <formula1>$AC$5:$AC$8</formula1>
    </dataValidation>
    <dataValidation type="list" allowBlank="1" showInputMessage="1" showErrorMessage="1" sqref="H335" xr:uid="{A8A2E021-6443-4550-B8B1-764A90712B41}">
      <formula1>$AD$5:$AD$9</formula1>
    </dataValidation>
    <dataValidation type="list" allowBlank="1" showInputMessage="1" showErrorMessage="1" sqref="H147:H152" xr:uid="{93DB1BD7-791D-42D4-A084-FD8BD4786328}">
      <formula1>$AA$5:$AA$8</formula1>
    </dataValidation>
    <dataValidation type="list" allowBlank="1" showInputMessage="1" showErrorMessage="1" sqref="H43:H50 H322:H327" xr:uid="{4C1E9889-98A8-D041-AF5C-EF6ABD1283F9}">
      <formula1>$V$5:$V$7</formula1>
    </dataValidation>
    <dataValidation type="list" allowBlank="1" showInputMessage="1" showErrorMessage="1" sqref="H263:H268" xr:uid="{190FECF5-835E-5044-B295-22EB4A4425F0}">
      <formula1>$W$5:$W$7</formula1>
    </dataValidation>
  </dataValidations>
  <pageMargins left="0.25" right="0.25" top="0.75" bottom="0.75" header="0.3" footer="0.3"/>
  <pageSetup scale="41" fitToHeight="0" orientation="landscape"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169C0-22E2-49A6-9745-A7EDBCAE2F99}">
  <dimension ref="A1:AC403"/>
  <sheetViews>
    <sheetView zoomScale="85" zoomScaleNormal="85" workbookViewId="0">
      <pane ySplit="6" topLeftCell="A394" activePane="bottomLeft" state="frozen"/>
      <selection activeCell="C5" sqref="C5:F6"/>
      <selection pane="bottomLeft" activeCell="H14" sqref="H14:H17"/>
    </sheetView>
  </sheetViews>
  <sheetFormatPr baseColWidth="10" defaultColWidth="8.83203125" defaultRowHeight="14" x14ac:dyDescent="0.15"/>
  <cols>
    <col min="1" max="1" width="14.83203125" style="20" customWidth="1"/>
    <col min="2" max="2" width="19.83203125" style="293" customWidth="1"/>
    <col min="3" max="3" width="36.5" style="6" customWidth="1"/>
    <col min="4" max="5" width="16.5" style="292" customWidth="1"/>
    <col min="6" max="6" width="39.1640625" style="292" customWidth="1"/>
    <col min="7" max="7" width="33.5" style="292" customWidth="1"/>
    <col min="8" max="8" width="13.5" style="95" customWidth="1"/>
    <col min="9" max="9" width="37.1640625" style="130" customWidth="1"/>
    <col min="10" max="10" width="35.5" style="292" customWidth="1"/>
    <col min="11" max="11" width="8.83203125" style="3" customWidth="1"/>
    <col min="12" max="12" width="0.1640625" style="292" customWidth="1"/>
    <col min="13" max="14" width="8.83203125" style="292" customWidth="1"/>
    <col min="15" max="18" width="9.5" style="292" hidden="1" customWidth="1"/>
    <col min="19" max="19" width="10" style="292" hidden="1" customWidth="1"/>
    <col min="20" max="20" width="9.5" style="292" hidden="1" customWidth="1"/>
    <col min="21" max="21" width="9" style="292" hidden="1" customWidth="1"/>
    <col min="22" max="22" width="9.5" style="292" hidden="1" customWidth="1"/>
    <col min="23" max="23" width="8.1640625" style="292" hidden="1" customWidth="1"/>
    <col min="24" max="24" width="8.5" style="292" hidden="1" customWidth="1"/>
    <col min="25" max="25" width="8.1640625" style="292" hidden="1" customWidth="1"/>
    <col min="26" max="26" width="8.5" style="292" hidden="1" customWidth="1"/>
    <col min="27" max="29" width="7.83203125" style="292" hidden="1" customWidth="1"/>
    <col min="30" max="30" width="8.5" style="292" customWidth="1"/>
    <col min="31" max="16384" width="8.83203125" style="292"/>
  </cols>
  <sheetData>
    <row r="1" spans="1:29" x14ac:dyDescent="0.15">
      <c r="A1" s="676" t="s">
        <v>509</v>
      </c>
      <c r="B1" s="677"/>
      <c r="C1" s="677"/>
      <c r="D1" s="677"/>
      <c r="E1" s="677"/>
      <c r="F1" s="677"/>
      <c r="G1" s="677"/>
      <c r="H1" s="677"/>
      <c r="I1" s="678"/>
    </row>
    <row r="2" spans="1:29" x14ac:dyDescent="0.15">
      <c r="A2" s="679"/>
      <c r="B2" s="680"/>
      <c r="C2" s="680"/>
      <c r="D2" s="680"/>
      <c r="E2" s="680"/>
      <c r="F2" s="680"/>
      <c r="G2" s="680"/>
      <c r="H2" s="680"/>
      <c r="I2" s="681"/>
    </row>
    <row r="3" spans="1:29" x14ac:dyDescent="0.15">
      <c r="A3" s="679"/>
      <c r="B3" s="680"/>
      <c r="C3" s="680"/>
      <c r="D3" s="680"/>
      <c r="E3" s="680"/>
      <c r="F3" s="680"/>
      <c r="G3" s="680"/>
      <c r="H3" s="680"/>
      <c r="I3" s="681"/>
    </row>
    <row r="4" spans="1:29" x14ac:dyDescent="0.15">
      <c r="A4" s="1097"/>
      <c r="B4" s="692"/>
      <c r="C4" s="692"/>
      <c r="D4" s="692"/>
      <c r="E4" s="692"/>
      <c r="F4" s="692"/>
      <c r="G4" s="692"/>
      <c r="H4" s="692"/>
      <c r="I4" s="693"/>
    </row>
    <row r="5" spans="1:29" ht="14" customHeight="1" x14ac:dyDescent="0.15">
      <c r="A5" s="985" t="s">
        <v>12</v>
      </c>
      <c r="B5" s="687" t="s">
        <v>13</v>
      </c>
      <c r="C5" s="687" t="s">
        <v>14</v>
      </c>
      <c r="D5" s="687"/>
      <c r="E5" s="687"/>
      <c r="F5" s="687"/>
      <c r="G5" s="688" t="s">
        <v>15</v>
      </c>
      <c r="H5" s="684" t="s">
        <v>16</v>
      </c>
      <c r="I5" s="285" t="s">
        <v>1421</v>
      </c>
      <c r="J5" s="86"/>
    </row>
    <row r="6" spans="1:29" ht="45" x14ac:dyDescent="0.15">
      <c r="A6" s="986"/>
      <c r="B6" s="690"/>
      <c r="C6" s="690"/>
      <c r="D6" s="690"/>
      <c r="E6" s="690"/>
      <c r="F6" s="690"/>
      <c r="G6" s="691"/>
      <c r="H6" s="685"/>
      <c r="I6" s="286" t="s">
        <v>1934</v>
      </c>
      <c r="J6" s="86"/>
    </row>
    <row r="7" spans="1:29" ht="18" customHeight="1" x14ac:dyDescent="0.15">
      <c r="A7" s="607" t="s">
        <v>510</v>
      </c>
      <c r="B7" s="608"/>
      <c r="C7" s="608"/>
      <c r="D7" s="608"/>
      <c r="E7" s="608"/>
      <c r="F7" s="608"/>
      <c r="G7" s="613"/>
      <c r="H7" s="639"/>
      <c r="I7" s="616"/>
      <c r="O7" s="1"/>
      <c r="P7" s="1"/>
      <c r="Q7" s="1"/>
      <c r="R7" s="1"/>
      <c r="S7" s="1"/>
      <c r="T7" s="1"/>
      <c r="U7" s="1"/>
      <c r="V7" s="1"/>
      <c r="W7" s="1"/>
      <c r="X7" s="1"/>
      <c r="Y7" s="1"/>
      <c r="Z7" s="1"/>
      <c r="AA7" s="1"/>
      <c r="AB7" s="1"/>
      <c r="AC7" s="1"/>
    </row>
    <row r="8" spans="1:29" ht="18" customHeight="1" x14ac:dyDescent="0.15">
      <c r="A8" s="609"/>
      <c r="B8" s="610"/>
      <c r="C8" s="610"/>
      <c r="D8" s="610"/>
      <c r="E8" s="610"/>
      <c r="F8" s="610"/>
      <c r="G8" s="614"/>
      <c r="H8" s="640"/>
      <c r="I8" s="617"/>
      <c r="O8" s="1">
        <v>0</v>
      </c>
      <c r="P8" s="1">
        <v>0</v>
      </c>
      <c r="Q8" s="1">
        <v>0</v>
      </c>
      <c r="R8" s="1">
        <v>0</v>
      </c>
      <c r="S8" s="1">
        <v>0</v>
      </c>
      <c r="T8" s="1">
        <v>0</v>
      </c>
      <c r="U8" s="1">
        <v>0</v>
      </c>
      <c r="V8" s="1">
        <v>0</v>
      </c>
      <c r="W8" s="1">
        <v>0</v>
      </c>
      <c r="X8" s="1">
        <v>0</v>
      </c>
      <c r="Y8" s="1">
        <v>0</v>
      </c>
      <c r="Z8" s="1">
        <v>0</v>
      </c>
      <c r="AA8" s="1">
        <v>0</v>
      </c>
      <c r="AB8" s="1">
        <v>0</v>
      </c>
      <c r="AC8" s="1" t="s">
        <v>17</v>
      </c>
    </row>
    <row r="9" spans="1:29" ht="18" customHeight="1" x14ac:dyDescent="0.15">
      <c r="A9" s="611"/>
      <c r="B9" s="612"/>
      <c r="C9" s="612"/>
      <c r="D9" s="612"/>
      <c r="E9" s="612"/>
      <c r="F9" s="612"/>
      <c r="G9" s="615"/>
      <c r="H9" s="641"/>
      <c r="I9" s="618"/>
      <c r="O9" s="1">
        <v>1</v>
      </c>
      <c r="P9" s="1">
        <v>2</v>
      </c>
      <c r="Q9" s="1">
        <v>1</v>
      </c>
      <c r="R9" s="1">
        <v>1</v>
      </c>
      <c r="S9" s="1">
        <v>2</v>
      </c>
      <c r="T9" s="1">
        <v>1</v>
      </c>
      <c r="U9" s="1">
        <v>0.5</v>
      </c>
      <c r="V9" s="1">
        <v>4</v>
      </c>
      <c r="W9" s="1">
        <v>2</v>
      </c>
      <c r="X9" s="1">
        <v>1</v>
      </c>
      <c r="Y9" s="1">
        <v>1.5</v>
      </c>
      <c r="Z9" s="1">
        <v>0.5</v>
      </c>
      <c r="AA9" s="1">
        <v>0.1</v>
      </c>
      <c r="AB9" s="1">
        <v>0.3</v>
      </c>
      <c r="AC9" s="1" t="s">
        <v>19</v>
      </c>
    </row>
    <row r="10" spans="1:29" ht="13.75" customHeight="1" x14ac:dyDescent="0.15">
      <c r="A10" s="670" t="s">
        <v>511</v>
      </c>
      <c r="B10" s="816" t="s">
        <v>512</v>
      </c>
      <c r="C10" s="522" t="s">
        <v>1422</v>
      </c>
      <c r="D10" s="523"/>
      <c r="E10" s="523"/>
      <c r="F10" s="524"/>
      <c r="G10" s="552"/>
      <c r="H10" s="955"/>
      <c r="I10" s="1047"/>
      <c r="O10" s="1">
        <v>2</v>
      </c>
      <c r="P10" s="1">
        <v>3</v>
      </c>
      <c r="Q10" s="1">
        <v>2</v>
      </c>
      <c r="R10" s="1">
        <v>4</v>
      </c>
      <c r="S10" s="1">
        <v>4</v>
      </c>
      <c r="T10" s="1"/>
      <c r="U10" s="1"/>
      <c r="V10" s="1"/>
      <c r="W10" s="1"/>
      <c r="X10" s="1">
        <v>2</v>
      </c>
      <c r="Y10" s="1"/>
      <c r="Z10" s="1">
        <v>1</v>
      </c>
      <c r="AA10" s="1">
        <v>0.5</v>
      </c>
      <c r="AB10" s="1">
        <v>1</v>
      </c>
      <c r="AC10" s="1"/>
    </row>
    <row r="11" spans="1:29" x14ac:dyDescent="0.15">
      <c r="A11" s="671"/>
      <c r="B11" s="815"/>
      <c r="C11" s="583"/>
      <c r="D11" s="584"/>
      <c r="E11" s="584"/>
      <c r="F11" s="585"/>
      <c r="G11" s="553"/>
      <c r="H11" s="956"/>
      <c r="I11" s="1048"/>
      <c r="O11" s="1">
        <v>3</v>
      </c>
      <c r="P11" s="1">
        <v>4</v>
      </c>
      <c r="Q11" s="1">
        <v>4</v>
      </c>
      <c r="R11" s="1"/>
      <c r="S11" s="1"/>
      <c r="T11" s="1"/>
      <c r="U11" s="1"/>
      <c r="V11" s="1"/>
      <c r="W11" s="1"/>
      <c r="X11" s="1"/>
      <c r="Y11" s="1"/>
      <c r="Z11" s="1"/>
      <c r="AA11" s="1">
        <v>1</v>
      </c>
      <c r="AB11" s="1"/>
      <c r="AC11" s="1"/>
    </row>
    <row r="12" spans="1:29" x14ac:dyDescent="0.15">
      <c r="A12" s="671"/>
      <c r="B12" s="815"/>
      <c r="C12" s="583"/>
      <c r="D12" s="584"/>
      <c r="E12" s="584"/>
      <c r="F12" s="585"/>
      <c r="G12" s="553"/>
      <c r="H12" s="956"/>
      <c r="I12" s="1048"/>
      <c r="O12" s="1">
        <v>4</v>
      </c>
      <c r="P12" s="1"/>
      <c r="Q12" s="1"/>
      <c r="R12" s="1"/>
      <c r="S12" s="1"/>
      <c r="T12" s="1"/>
      <c r="U12" s="1"/>
      <c r="V12" s="1"/>
      <c r="W12" s="1"/>
      <c r="X12" s="1"/>
      <c r="Y12" s="1"/>
      <c r="Z12" s="1"/>
      <c r="AA12" s="1"/>
      <c r="AB12" s="1"/>
      <c r="AC12" s="1"/>
    </row>
    <row r="13" spans="1:29" x14ac:dyDescent="0.15">
      <c r="A13" s="671"/>
      <c r="B13" s="815"/>
      <c r="C13" s="525"/>
      <c r="D13" s="526"/>
      <c r="E13" s="526"/>
      <c r="F13" s="527"/>
      <c r="G13" s="554"/>
      <c r="H13" s="957"/>
      <c r="I13" s="1049"/>
    </row>
    <row r="14" spans="1:29" ht="13.75" customHeight="1" x14ac:dyDescent="0.15">
      <c r="A14" s="671"/>
      <c r="B14" s="815"/>
      <c r="C14" s="538" t="s">
        <v>513</v>
      </c>
      <c r="D14" s="539"/>
      <c r="E14" s="539"/>
      <c r="F14" s="540"/>
      <c r="G14" s="356" t="s">
        <v>23</v>
      </c>
      <c r="H14" s="588"/>
      <c r="I14" s="1074"/>
    </row>
    <row r="15" spans="1:29" ht="15" x14ac:dyDescent="0.15">
      <c r="A15" s="671"/>
      <c r="B15" s="815"/>
      <c r="C15" s="541"/>
      <c r="D15" s="542"/>
      <c r="E15" s="542"/>
      <c r="F15" s="543"/>
      <c r="G15" s="356" t="s">
        <v>24</v>
      </c>
      <c r="H15" s="589"/>
      <c r="I15" s="1075"/>
    </row>
    <row r="16" spans="1:29" ht="15" x14ac:dyDescent="0.15">
      <c r="A16" s="671"/>
      <c r="B16" s="815"/>
      <c r="C16" s="541"/>
      <c r="D16" s="542"/>
      <c r="E16" s="542"/>
      <c r="F16" s="543"/>
      <c r="G16" s="356" t="s">
        <v>25</v>
      </c>
      <c r="H16" s="589"/>
      <c r="I16" s="1075"/>
    </row>
    <row r="17" spans="1:11" ht="15" x14ac:dyDescent="0.15">
      <c r="A17" s="671"/>
      <c r="B17" s="815"/>
      <c r="C17" s="544"/>
      <c r="D17" s="545"/>
      <c r="E17" s="545"/>
      <c r="F17" s="546"/>
      <c r="G17" s="356" t="s">
        <v>26</v>
      </c>
      <c r="H17" s="590"/>
      <c r="I17" s="1076"/>
    </row>
    <row r="18" spans="1:11" ht="40.75" customHeight="1" x14ac:dyDescent="0.15">
      <c r="A18" s="671"/>
      <c r="B18" s="815"/>
      <c r="C18" s="673" t="s">
        <v>514</v>
      </c>
      <c r="D18" s="894" t="s">
        <v>515</v>
      </c>
      <c r="E18" s="895"/>
      <c r="F18" s="896"/>
      <c r="G18" s="356" t="s">
        <v>29</v>
      </c>
      <c r="H18" s="343"/>
      <c r="I18" s="803"/>
      <c r="J18" s="3"/>
      <c r="K18" s="292"/>
    </row>
    <row r="19" spans="1:11" ht="40.75" customHeight="1" x14ac:dyDescent="0.15">
      <c r="A19" s="671"/>
      <c r="B19" s="815"/>
      <c r="C19" s="674"/>
      <c r="D19" s="633" t="s">
        <v>516</v>
      </c>
      <c r="E19" s="646"/>
      <c r="F19" s="647"/>
      <c r="G19" s="586" t="s">
        <v>29</v>
      </c>
      <c r="H19" s="1094"/>
      <c r="I19" s="803"/>
      <c r="J19" s="3"/>
      <c r="K19" s="292"/>
    </row>
    <row r="20" spans="1:11" ht="40.75" customHeight="1" x14ac:dyDescent="0.15">
      <c r="A20" s="671"/>
      <c r="B20" s="815"/>
      <c r="C20" s="674"/>
      <c r="D20" s="651"/>
      <c r="E20" s="652"/>
      <c r="F20" s="653"/>
      <c r="G20" s="587"/>
      <c r="H20" s="1095"/>
      <c r="I20" s="803"/>
      <c r="J20" s="3"/>
      <c r="K20" s="292"/>
    </row>
    <row r="21" spans="1:11" ht="40.75" customHeight="1" x14ac:dyDescent="0.15">
      <c r="A21" s="671"/>
      <c r="B21" s="815"/>
      <c r="C21" s="674"/>
      <c r="D21" s="633" t="s">
        <v>517</v>
      </c>
      <c r="E21" s="646"/>
      <c r="F21" s="647"/>
      <c r="G21" s="586" t="s">
        <v>29</v>
      </c>
      <c r="H21" s="1094"/>
      <c r="I21" s="803"/>
      <c r="J21" s="3"/>
      <c r="K21" s="292"/>
    </row>
    <row r="22" spans="1:11" ht="40.75" customHeight="1" x14ac:dyDescent="0.15">
      <c r="A22" s="671"/>
      <c r="B22" s="815"/>
      <c r="C22" s="674"/>
      <c r="D22" s="651"/>
      <c r="E22" s="652"/>
      <c r="F22" s="653"/>
      <c r="G22" s="587"/>
      <c r="H22" s="1095"/>
      <c r="I22" s="803"/>
      <c r="J22" s="3"/>
      <c r="K22" s="292"/>
    </row>
    <row r="23" spans="1:11" ht="40.75" customHeight="1" x14ac:dyDescent="0.15">
      <c r="A23" s="671"/>
      <c r="B23" s="815"/>
      <c r="C23" s="674"/>
      <c r="D23" s="633" t="s">
        <v>518</v>
      </c>
      <c r="E23" s="646"/>
      <c r="F23" s="647"/>
      <c r="G23" s="586" t="s">
        <v>33</v>
      </c>
      <c r="H23" s="1094"/>
      <c r="I23" s="803"/>
      <c r="J23" s="3"/>
      <c r="K23" s="292"/>
    </row>
    <row r="24" spans="1:11" ht="40.75" customHeight="1" x14ac:dyDescent="0.15">
      <c r="A24" s="671"/>
      <c r="B24" s="815"/>
      <c r="C24" s="675"/>
      <c r="D24" s="651"/>
      <c r="E24" s="652"/>
      <c r="F24" s="653"/>
      <c r="G24" s="587"/>
      <c r="H24" s="1095"/>
      <c r="I24" s="803"/>
      <c r="J24" s="3"/>
      <c r="K24" s="292"/>
    </row>
    <row r="25" spans="1:11" ht="40.25" customHeight="1" x14ac:dyDescent="0.15">
      <c r="A25" s="671"/>
      <c r="B25" s="815"/>
      <c r="C25" s="538" t="s">
        <v>2094</v>
      </c>
      <c r="D25" s="539"/>
      <c r="E25" s="539"/>
      <c r="F25" s="540"/>
      <c r="G25" s="356" t="s">
        <v>23</v>
      </c>
      <c r="H25" s="1094"/>
      <c r="I25" s="816"/>
      <c r="J25" s="3"/>
      <c r="K25" s="292"/>
    </row>
    <row r="26" spans="1:11" ht="40.25" customHeight="1" x14ac:dyDescent="0.15">
      <c r="A26" s="671"/>
      <c r="B26" s="815"/>
      <c r="C26" s="541"/>
      <c r="D26" s="542"/>
      <c r="E26" s="542"/>
      <c r="F26" s="543"/>
      <c r="G26" s="479" t="s">
        <v>1751</v>
      </c>
      <c r="H26" s="1096"/>
      <c r="I26" s="815"/>
      <c r="J26" s="3"/>
      <c r="K26" s="292"/>
    </row>
    <row r="27" spans="1:11" ht="45" customHeight="1" x14ac:dyDescent="0.15">
      <c r="A27" s="671"/>
      <c r="B27" s="815"/>
      <c r="C27" s="541"/>
      <c r="D27" s="542"/>
      <c r="E27" s="542"/>
      <c r="F27" s="543"/>
      <c r="G27" s="356" t="s">
        <v>35</v>
      </c>
      <c r="H27" s="1096"/>
      <c r="I27" s="815"/>
      <c r="J27" s="3"/>
      <c r="K27" s="292"/>
    </row>
    <row r="28" spans="1:11" ht="40.25" customHeight="1" x14ac:dyDescent="0.15">
      <c r="A28" s="671"/>
      <c r="B28" s="815"/>
      <c r="C28" s="541"/>
      <c r="D28" s="542"/>
      <c r="E28" s="542"/>
      <c r="F28" s="543"/>
      <c r="G28" s="356" t="s">
        <v>36</v>
      </c>
      <c r="H28" s="1096"/>
      <c r="I28" s="815"/>
      <c r="J28" s="3"/>
      <c r="K28" s="292"/>
    </row>
    <row r="29" spans="1:11" ht="40.25" customHeight="1" x14ac:dyDescent="0.15">
      <c r="A29" s="672"/>
      <c r="B29" s="840"/>
      <c r="C29" s="544"/>
      <c r="D29" s="545"/>
      <c r="E29" s="545"/>
      <c r="F29" s="546"/>
      <c r="G29" s="356" t="s">
        <v>26</v>
      </c>
      <c r="H29" s="1095"/>
      <c r="I29" s="840"/>
      <c r="J29" s="3"/>
      <c r="K29" s="292"/>
    </row>
    <row r="30" spans="1:11" ht="15" x14ac:dyDescent="0.15">
      <c r="A30" s="294"/>
      <c r="B30" s="299"/>
      <c r="C30" s="709" t="s">
        <v>519</v>
      </c>
      <c r="D30" s="709"/>
      <c r="E30" s="709"/>
      <c r="F30" s="709"/>
      <c r="G30" s="295" t="s">
        <v>38</v>
      </c>
      <c r="H30" s="87">
        <f>SUM(H14:H29)/3</f>
        <v>0</v>
      </c>
      <c r="I30" s="88"/>
    </row>
    <row r="31" spans="1:11" x14ac:dyDescent="0.15">
      <c r="A31" s="520" t="s">
        <v>520</v>
      </c>
      <c r="B31" s="803" t="s">
        <v>2095</v>
      </c>
      <c r="C31" s="522" t="s">
        <v>521</v>
      </c>
      <c r="D31" s="523"/>
      <c r="E31" s="523"/>
      <c r="F31" s="524"/>
      <c r="G31" s="552"/>
      <c r="H31" s="955"/>
      <c r="I31" s="1047"/>
    </row>
    <row r="32" spans="1:11" x14ac:dyDescent="0.15">
      <c r="A32" s="520"/>
      <c r="B32" s="803"/>
      <c r="C32" s="583"/>
      <c r="D32" s="584"/>
      <c r="E32" s="584"/>
      <c r="F32" s="585"/>
      <c r="G32" s="553"/>
      <c r="H32" s="956"/>
      <c r="I32" s="1048"/>
    </row>
    <row r="33" spans="1:9" x14ac:dyDescent="0.15">
      <c r="A33" s="520"/>
      <c r="B33" s="803"/>
      <c r="C33" s="525"/>
      <c r="D33" s="526"/>
      <c r="E33" s="526"/>
      <c r="F33" s="527"/>
      <c r="G33" s="554"/>
      <c r="H33" s="957"/>
      <c r="I33" s="1049"/>
    </row>
    <row r="34" spans="1:9" ht="15" x14ac:dyDescent="0.15">
      <c r="A34" s="520"/>
      <c r="B34" s="803"/>
      <c r="C34" s="654" t="s">
        <v>2114</v>
      </c>
      <c r="D34" s="654"/>
      <c r="E34" s="654"/>
      <c r="F34" s="654"/>
      <c r="G34" s="356" t="s">
        <v>23</v>
      </c>
      <c r="H34" s="550"/>
      <c r="I34" s="1044"/>
    </row>
    <row r="35" spans="1:9" ht="15" customHeight="1" x14ac:dyDescent="0.15">
      <c r="A35" s="520"/>
      <c r="B35" s="803"/>
      <c r="C35" s="654"/>
      <c r="D35" s="654"/>
      <c r="E35" s="654"/>
      <c r="F35" s="654"/>
      <c r="G35" s="586" t="s">
        <v>2110</v>
      </c>
      <c r="H35" s="550"/>
      <c r="I35" s="1044"/>
    </row>
    <row r="36" spans="1:9" x14ac:dyDescent="0.15">
      <c r="A36" s="520"/>
      <c r="B36" s="803"/>
      <c r="C36" s="654"/>
      <c r="D36" s="654"/>
      <c r="E36" s="654"/>
      <c r="F36" s="654"/>
      <c r="G36" s="587"/>
      <c r="H36" s="550"/>
      <c r="I36" s="1044"/>
    </row>
    <row r="37" spans="1:9" ht="15" x14ac:dyDescent="0.15">
      <c r="A37" s="520"/>
      <c r="B37" s="803"/>
      <c r="C37" s="654"/>
      <c r="D37" s="654"/>
      <c r="E37" s="654"/>
      <c r="F37" s="654"/>
      <c r="G37" s="356" t="s">
        <v>522</v>
      </c>
      <c r="H37" s="550"/>
      <c r="I37" s="1044"/>
    </row>
    <row r="38" spans="1:9" ht="15" x14ac:dyDescent="0.15">
      <c r="A38" s="520"/>
      <c r="B38" s="803"/>
      <c r="C38" s="654"/>
      <c r="D38" s="654"/>
      <c r="E38" s="654"/>
      <c r="F38" s="654"/>
      <c r="G38" s="356" t="s">
        <v>26</v>
      </c>
      <c r="H38" s="550"/>
      <c r="I38" s="1044"/>
    </row>
    <row r="39" spans="1:9" ht="15" x14ac:dyDescent="0.15">
      <c r="A39" s="520"/>
      <c r="B39" s="803"/>
      <c r="C39" s="654" t="s">
        <v>523</v>
      </c>
      <c r="D39" s="619" t="s">
        <v>524</v>
      </c>
      <c r="E39" s="619"/>
      <c r="F39" s="619"/>
      <c r="G39" s="356" t="s">
        <v>29</v>
      </c>
      <c r="H39" s="352"/>
      <c r="I39" s="363"/>
    </row>
    <row r="40" spans="1:9" ht="15" x14ac:dyDescent="0.15">
      <c r="A40" s="520"/>
      <c r="B40" s="803"/>
      <c r="C40" s="654"/>
      <c r="D40" s="619" t="s">
        <v>525</v>
      </c>
      <c r="E40" s="619"/>
      <c r="F40" s="619"/>
      <c r="G40" s="356" t="s">
        <v>29</v>
      </c>
      <c r="H40" s="352"/>
      <c r="I40" s="363"/>
    </row>
    <row r="41" spans="1:9" ht="15" x14ac:dyDescent="0.15">
      <c r="A41" s="520"/>
      <c r="B41" s="803"/>
      <c r="C41" s="654"/>
      <c r="D41" s="619" t="s">
        <v>526</v>
      </c>
      <c r="E41" s="619"/>
      <c r="F41" s="619"/>
      <c r="G41" s="356" t="s">
        <v>29</v>
      </c>
      <c r="H41" s="352"/>
      <c r="I41" s="363"/>
    </row>
    <row r="42" spans="1:9" ht="15" x14ac:dyDescent="0.15">
      <c r="A42" s="520"/>
      <c r="B42" s="803"/>
      <c r="C42" s="654"/>
      <c r="D42" s="619" t="s">
        <v>527</v>
      </c>
      <c r="E42" s="619"/>
      <c r="F42" s="619"/>
      <c r="G42" s="356" t="s">
        <v>303</v>
      </c>
      <c r="H42" s="352"/>
      <c r="I42" s="363"/>
    </row>
    <row r="43" spans="1:9" ht="15" x14ac:dyDescent="0.15">
      <c r="A43" s="520"/>
      <c r="B43" s="803"/>
      <c r="C43" s="654" t="s">
        <v>528</v>
      </c>
      <c r="D43" s="619" t="s">
        <v>529</v>
      </c>
      <c r="E43" s="619"/>
      <c r="F43" s="619"/>
      <c r="G43" s="356" t="s">
        <v>29</v>
      </c>
      <c r="H43" s="352"/>
      <c r="I43" s="363"/>
    </row>
    <row r="44" spans="1:9" ht="15" x14ac:dyDescent="0.15">
      <c r="A44" s="520"/>
      <c r="B44" s="803"/>
      <c r="C44" s="654"/>
      <c r="D44" s="619" t="s">
        <v>2158</v>
      </c>
      <c r="E44" s="619"/>
      <c r="F44" s="619"/>
      <c r="G44" s="356" t="s">
        <v>29</v>
      </c>
      <c r="H44" s="352"/>
      <c r="I44" s="363"/>
    </row>
    <row r="45" spans="1:9" ht="15" x14ac:dyDescent="0.15">
      <c r="A45" s="520"/>
      <c r="B45" s="803"/>
      <c r="C45" s="654"/>
      <c r="D45" s="619" t="s">
        <v>530</v>
      </c>
      <c r="E45" s="619"/>
      <c r="F45" s="619"/>
      <c r="G45" s="356" t="s">
        <v>29</v>
      </c>
      <c r="H45" s="352"/>
      <c r="I45" s="363"/>
    </row>
    <row r="46" spans="1:9" ht="15" x14ac:dyDescent="0.15">
      <c r="A46" s="520"/>
      <c r="B46" s="803"/>
      <c r="C46" s="654"/>
      <c r="D46" s="619" t="s">
        <v>531</v>
      </c>
      <c r="E46" s="619"/>
      <c r="F46" s="619"/>
      <c r="G46" s="356" t="s">
        <v>265</v>
      </c>
      <c r="H46" s="352"/>
      <c r="I46" s="363"/>
    </row>
    <row r="47" spans="1:9" ht="15" x14ac:dyDescent="0.15">
      <c r="A47" s="294"/>
      <c r="B47" s="299"/>
      <c r="C47" s="709" t="s">
        <v>532</v>
      </c>
      <c r="D47" s="709"/>
      <c r="E47" s="709"/>
      <c r="F47" s="709"/>
      <c r="G47" s="295" t="s">
        <v>38</v>
      </c>
      <c r="H47" s="87">
        <f>SUM(H34:H46)/3</f>
        <v>0</v>
      </c>
      <c r="I47" s="88"/>
    </row>
    <row r="48" spans="1:9" x14ac:dyDescent="0.15">
      <c r="A48" s="599" t="s">
        <v>533</v>
      </c>
      <c r="B48" s="816" t="s">
        <v>534</v>
      </c>
      <c r="C48" s="522" t="s">
        <v>2322</v>
      </c>
      <c r="D48" s="523"/>
      <c r="E48" s="523"/>
      <c r="F48" s="524"/>
      <c r="G48" s="552"/>
      <c r="H48" s="955"/>
      <c r="I48" s="1047"/>
    </row>
    <row r="49" spans="1:9" x14ac:dyDescent="0.15">
      <c r="A49" s="600"/>
      <c r="B49" s="815"/>
      <c r="C49" s="525"/>
      <c r="D49" s="526"/>
      <c r="E49" s="526"/>
      <c r="F49" s="527"/>
      <c r="G49" s="554"/>
      <c r="H49" s="957"/>
      <c r="I49" s="1049"/>
    </row>
    <row r="50" spans="1:9" ht="16.5" customHeight="1" x14ac:dyDescent="0.15">
      <c r="A50" s="600"/>
      <c r="B50" s="815"/>
      <c r="C50" s="654" t="s">
        <v>535</v>
      </c>
      <c r="D50" s="654"/>
      <c r="E50" s="654"/>
      <c r="F50" s="654"/>
      <c r="G50" s="356" t="s">
        <v>23</v>
      </c>
      <c r="H50" s="550"/>
      <c r="I50" s="1044"/>
    </row>
    <row r="51" spans="1:9" ht="16.5" customHeight="1" x14ac:dyDescent="0.15">
      <c r="A51" s="600"/>
      <c r="B51" s="815"/>
      <c r="C51" s="654"/>
      <c r="D51" s="654"/>
      <c r="E51" s="654"/>
      <c r="F51" s="654"/>
      <c r="G51" s="586" t="s">
        <v>2057</v>
      </c>
      <c r="H51" s="550"/>
      <c r="I51" s="1044"/>
    </row>
    <row r="52" spans="1:9" x14ac:dyDescent="0.15">
      <c r="A52" s="600"/>
      <c r="B52" s="815"/>
      <c r="C52" s="654"/>
      <c r="D52" s="654"/>
      <c r="E52" s="654"/>
      <c r="F52" s="654"/>
      <c r="G52" s="587"/>
      <c r="H52" s="550"/>
      <c r="I52" s="1044"/>
    </row>
    <row r="53" spans="1:9" ht="15" x14ac:dyDescent="0.15">
      <c r="A53" s="600"/>
      <c r="B53" s="815"/>
      <c r="C53" s="654"/>
      <c r="D53" s="654"/>
      <c r="E53" s="654"/>
      <c r="F53" s="654"/>
      <c r="G53" s="356" t="s">
        <v>36</v>
      </c>
      <c r="H53" s="550"/>
      <c r="I53" s="1044"/>
    </row>
    <row r="54" spans="1:9" ht="15" x14ac:dyDescent="0.15">
      <c r="A54" s="600"/>
      <c r="B54" s="815"/>
      <c r="C54" s="654"/>
      <c r="D54" s="654"/>
      <c r="E54" s="654"/>
      <c r="F54" s="654"/>
      <c r="G54" s="356" t="s">
        <v>26</v>
      </c>
      <c r="H54" s="550"/>
      <c r="I54" s="1044"/>
    </row>
    <row r="55" spans="1:9" x14ac:dyDescent="0.15">
      <c r="A55" s="600"/>
      <c r="B55" s="815"/>
      <c r="C55" s="654" t="s">
        <v>536</v>
      </c>
      <c r="D55" s="654"/>
      <c r="E55" s="654"/>
      <c r="F55" s="654"/>
      <c r="G55" s="586" t="s">
        <v>537</v>
      </c>
      <c r="H55" s="550"/>
      <c r="I55" s="1044"/>
    </row>
    <row r="56" spans="1:9" x14ac:dyDescent="0.15">
      <c r="A56" s="600"/>
      <c r="B56" s="815"/>
      <c r="C56" s="654"/>
      <c r="D56" s="654"/>
      <c r="E56" s="654"/>
      <c r="F56" s="654"/>
      <c r="G56" s="587"/>
      <c r="H56" s="550"/>
      <c r="I56" s="1044"/>
    </row>
    <row r="57" spans="1:9" x14ac:dyDescent="0.15">
      <c r="A57" s="600"/>
      <c r="B57" s="815"/>
      <c r="C57" s="654"/>
      <c r="D57" s="654"/>
      <c r="E57" s="654"/>
      <c r="F57" s="654"/>
      <c r="G57" s="586" t="s">
        <v>2096</v>
      </c>
      <c r="H57" s="550"/>
      <c r="I57" s="1044"/>
    </row>
    <row r="58" spans="1:9" x14ac:dyDescent="0.15">
      <c r="A58" s="600"/>
      <c r="B58" s="815"/>
      <c r="C58" s="654"/>
      <c r="D58" s="654"/>
      <c r="E58" s="654"/>
      <c r="F58" s="654"/>
      <c r="G58" s="602"/>
      <c r="H58" s="550"/>
      <c r="I58" s="1044"/>
    </row>
    <row r="59" spans="1:9" x14ac:dyDescent="0.15">
      <c r="A59" s="600"/>
      <c r="B59" s="815"/>
      <c r="C59" s="654"/>
      <c r="D59" s="654"/>
      <c r="E59" s="654"/>
      <c r="F59" s="654"/>
      <c r="G59" s="587"/>
      <c r="H59" s="550"/>
      <c r="I59" s="1044"/>
    </row>
    <row r="60" spans="1:9" x14ac:dyDescent="0.15">
      <c r="A60" s="600"/>
      <c r="B60" s="815"/>
      <c r="C60" s="654"/>
      <c r="D60" s="654"/>
      <c r="E60" s="654"/>
      <c r="F60" s="654"/>
      <c r="G60" s="586" t="s">
        <v>2097</v>
      </c>
      <c r="H60" s="550"/>
      <c r="I60" s="1044"/>
    </row>
    <row r="61" spans="1:9" x14ac:dyDescent="0.15">
      <c r="A61" s="600"/>
      <c r="B61" s="815"/>
      <c r="C61" s="654"/>
      <c r="D61" s="654"/>
      <c r="E61" s="654"/>
      <c r="F61" s="654"/>
      <c r="G61" s="587"/>
      <c r="H61" s="550"/>
      <c r="I61" s="1044"/>
    </row>
    <row r="62" spans="1:9" ht="15" x14ac:dyDescent="0.15">
      <c r="A62" s="600"/>
      <c r="B62" s="815"/>
      <c r="C62" s="654"/>
      <c r="D62" s="654"/>
      <c r="E62" s="654"/>
      <c r="F62" s="654"/>
      <c r="G62" s="356" t="s">
        <v>26</v>
      </c>
      <c r="H62" s="550"/>
      <c r="I62" s="1044"/>
    </row>
    <row r="63" spans="1:9" x14ac:dyDescent="0.15">
      <c r="A63" s="600"/>
      <c r="B63" s="815"/>
      <c r="C63" s="654" t="s">
        <v>538</v>
      </c>
      <c r="D63" s="654"/>
      <c r="E63" s="654"/>
      <c r="F63" s="654"/>
      <c r="G63" s="586" t="s">
        <v>539</v>
      </c>
      <c r="H63" s="550"/>
      <c r="I63" s="1044"/>
    </row>
    <row r="64" spans="1:9" x14ac:dyDescent="0.15">
      <c r="A64" s="600"/>
      <c r="B64" s="815"/>
      <c r="C64" s="654"/>
      <c r="D64" s="654"/>
      <c r="E64" s="654"/>
      <c r="F64" s="654"/>
      <c r="G64" s="587"/>
      <c r="H64" s="550"/>
      <c r="I64" s="1044"/>
    </row>
    <row r="65" spans="1:9" x14ac:dyDescent="0.15">
      <c r="A65" s="600"/>
      <c r="B65" s="815"/>
      <c r="C65" s="654"/>
      <c r="D65" s="654"/>
      <c r="E65" s="654"/>
      <c r="F65" s="654"/>
      <c r="G65" s="586" t="s">
        <v>2323</v>
      </c>
      <c r="H65" s="550"/>
      <c r="I65" s="1044"/>
    </row>
    <row r="66" spans="1:9" x14ac:dyDescent="0.15">
      <c r="A66" s="600"/>
      <c r="B66" s="815"/>
      <c r="C66" s="654"/>
      <c r="D66" s="654"/>
      <c r="E66" s="654"/>
      <c r="F66" s="654"/>
      <c r="G66" s="587"/>
      <c r="H66" s="550"/>
      <c r="I66" s="1044"/>
    </row>
    <row r="67" spans="1:9" x14ac:dyDescent="0.15">
      <c r="A67" s="600"/>
      <c r="B67" s="815"/>
      <c r="C67" s="654"/>
      <c r="D67" s="654"/>
      <c r="E67" s="654"/>
      <c r="F67" s="654"/>
      <c r="G67" s="586" t="s">
        <v>540</v>
      </c>
      <c r="H67" s="550"/>
      <c r="I67" s="1044"/>
    </row>
    <row r="68" spans="1:9" x14ac:dyDescent="0.15">
      <c r="A68" s="600"/>
      <c r="B68" s="815"/>
      <c r="C68" s="654"/>
      <c r="D68" s="654"/>
      <c r="E68" s="654"/>
      <c r="F68" s="654"/>
      <c r="G68" s="587"/>
      <c r="H68" s="550"/>
      <c r="I68" s="1044"/>
    </row>
    <row r="69" spans="1:9" ht="15" x14ac:dyDescent="0.15">
      <c r="A69" s="601"/>
      <c r="B69" s="840"/>
      <c r="C69" s="654"/>
      <c r="D69" s="654"/>
      <c r="E69" s="654"/>
      <c r="F69" s="654"/>
      <c r="G69" s="356" t="s">
        <v>26</v>
      </c>
      <c r="H69" s="550"/>
      <c r="I69" s="1044"/>
    </row>
    <row r="70" spans="1:9" ht="15" x14ac:dyDescent="0.15">
      <c r="A70" s="294"/>
      <c r="B70" s="299"/>
      <c r="C70" s="709" t="s">
        <v>541</v>
      </c>
      <c r="D70" s="709"/>
      <c r="E70" s="709"/>
      <c r="F70" s="709"/>
      <c r="G70" s="295" t="s">
        <v>38</v>
      </c>
      <c r="H70" s="87">
        <f>SUM(H50:H69)/3</f>
        <v>0</v>
      </c>
      <c r="I70" s="88"/>
    </row>
    <row r="71" spans="1:9" x14ac:dyDescent="0.15">
      <c r="A71" s="599" t="s">
        <v>542</v>
      </c>
      <c r="B71" s="816" t="s">
        <v>543</v>
      </c>
      <c r="C71" s="522" t="s">
        <v>544</v>
      </c>
      <c r="D71" s="523"/>
      <c r="E71" s="523"/>
      <c r="F71" s="524"/>
      <c r="G71" s="552"/>
      <c r="H71" s="955"/>
      <c r="I71" s="1047"/>
    </row>
    <row r="72" spans="1:9" x14ac:dyDescent="0.15">
      <c r="A72" s="600"/>
      <c r="B72" s="815"/>
      <c r="C72" s="525"/>
      <c r="D72" s="526"/>
      <c r="E72" s="526"/>
      <c r="F72" s="527"/>
      <c r="G72" s="554"/>
      <c r="H72" s="957"/>
      <c r="I72" s="1049"/>
    </row>
    <row r="73" spans="1:9" ht="15" x14ac:dyDescent="0.15">
      <c r="A73" s="600"/>
      <c r="B73" s="815"/>
      <c r="C73" s="654" t="s">
        <v>545</v>
      </c>
      <c r="D73" s="654"/>
      <c r="E73" s="654"/>
      <c r="F73" s="654"/>
      <c r="G73" s="356" t="s">
        <v>546</v>
      </c>
      <c r="H73" s="550"/>
      <c r="I73" s="1055"/>
    </row>
    <row r="74" spans="1:9" ht="15" x14ac:dyDescent="0.15">
      <c r="A74" s="600"/>
      <c r="B74" s="815"/>
      <c r="C74" s="654"/>
      <c r="D74" s="654"/>
      <c r="E74" s="654"/>
      <c r="F74" s="654"/>
      <c r="G74" s="356" t="s">
        <v>547</v>
      </c>
      <c r="H74" s="550"/>
      <c r="I74" s="1055"/>
    </row>
    <row r="75" spans="1:9" ht="15" x14ac:dyDescent="0.15">
      <c r="A75" s="600"/>
      <c r="B75" s="815"/>
      <c r="C75" s="654"/>
      <c r="D75" s="654"/>
      <c r="E75" s="654"/>
      <c r="F75" s="654"/>
      <c r="G75" s="356" t="s">
        <v>26</v>
      </c>
      <c r="H75" s="550"/>
      <c r="I75" s="1055"/>
    </row>
    <row r="76" spans="1:9" ht="15" x14ac:dyDescent="0.15">
      <c r="A76" s="600"/>
      <c r="B76" s="815"/>
      <c r="C76" s="654" t="s">
        <v>548</v>
      </c>
      <c r="D76" s="654"/>
      <c r="E76" s="654"/>
      <c r="F76" s="654"/>
      <c r="G76" s="356" t="s">
        <v>549</v>
      </c>
      <c r="H76" s="927"/>
      <c r="I76" s="1044"/>
    </row>
    <row r="77" spans="1:9" x14ac:dyDescent="0.15">
      <c r="A77" s="600"/>
      <c r="B77" s="815"/>
      <c r="C77" s="654"/>
      <c r="D77" s="654"/>
      <c r="E77" s="654"/>
      <c r="F77" s="654"/>
      <c r="G77" s="586" t="s">
        <v>550</v>
      </c>
      <c r="H77" s="927"/>
      <c r="I77" s="1044"/>
    </row>
    <row r="78" spans="1:9" x14ac:dyDescent="0.15">
      <c r="A78" s="600"/>
      <c r="B78" s="815"/>
      <c r="C78" s="654"/>
      <c r="D78" s="654"/>
      <c r="E78" s="654"/>
      <c r="F78" s="654"/>
      <c r="G78" s="587"/>
      <c r="H78" s="927"/>
      <c r="I78" s="1044"/>
    </row>
    <row r="79" spans="1:9" x14ac:dyDescent="0.15">
      <c r="A79" s="600"/>
      <c r="B79" s="815"/>
      <c r="C79" s="654"/>
      <c r="D79" s="654"/>
      <c r="E79" s="654"/>
      <c r="F79" s="654"/>
      <c r="G79" s="586" t="s">
        <v>551</v>
      </c>
      <c r="H79" s="927"/>
      <c r="I79" s="1044"/>
    </row>
    <row r="80" spans="1:9" x14ac:dyDescent="0.15">
      <c r="A80" s="600"/>
      <c r="B80" s="815"/>
      <c r="C80" s="654"/>
      <c r="D80" s="654"/>
      <c r="E80" s="654"/>
      <c r="F80" s="654"/>
      <c r="G80" s="602"/>
      <c r="H80" s="927"/>
      <c r="I80" s="1044"/>
    </row>
    <row r="81" spans="1:9" x14ac:dyDescent="0.15">
      <c r="A81" s="600"/>
      <c r="B81" s="815"/>
      <c r="C81" s="654"/>
      <c r="D81" s="654"/>
      <c r="E81" s="654"/>
      <c r="F81" s="654"/>
      <c r="G81" s="587"/>
      <c r="H81" s="927"/>
      <c r="I81" s="1044"/>
    </row>
    <row r="82" spans="1:9" ht="14.25" customHeight="1" x14ac:dyDescent="0.15">
      <c r="A82" s="600"/>
      <c r="B82" s="815"/>
      <c r="C82" s="654"/>
      <c r="D82" s="654"/>
      <c r="E82" s="654"/>
      <c r="F82" s="654"/>
      <c r="G82" s="356" t="s">
        <v>552</v>
      </c>
      <c r="H82" s="927"/>
      <c r="I82" s="1044"/>
    </row>
    <row r="83" spans="1:9" ht="15" x14ac:dyDescent="0.15">
      <c r="A83" s="600"/>
      <c r="B83" s="815"/>
      <c r="C83" s="654"/>
      <c r="D83" s="654"/>
      <c r="E83" s="654"/>
      <c r="F83" s="654"/>
      <c r="G83" s="356" t="s">
        <v>26</v>
      </c>
      <c r="H83" s="927"/>
      <c r="I83" s="1044"/>
    </row>
    <row r="84" spans="1:9" ht="15" x14ac:dyDescent="0.15">
      <c r="A84" s="600"/>
      <c r="B84" s="815"/>
      <c r="C84" s="654" t="s">
        <v>553</v>
      </c>
      <c r="D84" s="654"/>
      <c r="E84" s="654"/>
      <c r="F84" s="654"/>
      <c r="G84" s="356" t="s">
        <v>2324</v>
      </c>
      <c r="H84" s="550"/>
      <c r="I84" s="1044"/>
    </row>
    <row r="85" spans="1:9" ht="15" customHeight="1" x14ac:dyDescent="0.15">
      <c r="A85" s="600"/>
      <c r="B85" s="815"/>
      <c r="C85" s="654"/>
      <c r="D85" s="654"/>
      <c r="E85" s="654"/>
      <c r="F85" s="654"/>
      <c r="G85" s="594" t="s">
        <v>554</v>
      </c>
      <c r="H85" s="550"/>
      <c r="I85" s="1044"/>
    </row>
    <row r="86" spans="1:9" x14ac:dyDescent="0.15">
      <c r="A86" s="600"/>
      <c r="B86" s="815"/>
      <c r="C86" s="654"/>
      <c r="D86" s="654"/>
      <c r="E86" s="654"/>
      <c r="F86" s="654"/>
      <c r="G86" s="595"/>
      <c r="H86" s="550"/>
      <c r="I86" s="1044"/>
    </row>
    <row r="87" spans="1:9" ht="15" x14ac:dyDescent="0.15">
      <c r="A87" s="601"/>
      <c r="B87" s="840"/>
      <c r="C87" s="654"/>
      <c r="D87" s="654"/>
      <c r="E87" s="654"/>
      <c r="F87" s="654"/>
      <c r="G87" s="356" t="s">
        <v>26</v>
      </c>
      <c r="H87" s="550"/>
      <c r="I87" s="1044"/>
    </row>
    <row r="88" spans="1:9" ht="15" x14ac:dyDescent="0.15">
      <c r="A88" s="294"/>
      <c r="B88" s="299"/>
      <c r="C88" s="709" t="s">
        <v>555</v>
      </c>
      <c r="D88" s="709"/>
      <c r="E88" s="709"/>
      <c r="F88" s="709"/>
      <c r="G88" s="295" t="s">
        <v>38</v>
      </c>
      <c r="H88" s="87">
        <f>SUM(H73:H87)/3</f>
        <v>0</v>
      </c>
      <c r="I88" s="88"/>
    </row>
    <row r="89" spans="1:9" x14ac:dyDescent="0.15">
      <c r="A89" s="90"/>
      <c r="B89" s="355"/>
      <c r="C89" s="1079"/>
      <c r="D89" s="1080"/>
      <c r="E89" s="1080"/>
      <c r="F89" s="1081"/>
      <c r="G89" s="356"/>
      <c r="H89" s="91"/>
      <c r="I89" s="92"/>
    </row>
    <row r="90" spans="1:9" x14ac:dyDescent="0.15">
      <c r="A90" s="1082" t="s">
        <v>2205</v>
      </c>
      <c r="B90" s="1083"/>
      <c r="C90" s="1083"/>
      <c r="D90" s="1083"/>
      <c r="E90" s="1083"/>
      <c r="F90" s="1083"/>
      <c r="G90" s="1083"/>
      <c r="H90" s="1088"/>
      <c r="I90" s="1091"/>
    </row>
    <row r="91" spans="1:9" x14ac:dyDescent="0.15">
      <c r="A91" s="1084"/>
      <c r="B91" s="1085"/>
      <c r="C91" s="1085"/>
      <c r="D91" s="1085"/>
      <c r="E91" s="1085"/>
      <c r="F91" s="1085"/>
      <c r="G91" s="1085"/>
      <c r="H91" s="1089"/>
      <c r="I91" s="1092"/>
    </row>
    <row r="92" spans="1:9" x14ac:dyDescent="0.15">
      <c r="A92" s="1086"/>
      <c r="B92" s="1087"/>
      <c r="C92" s="1087"/>
      <c r="D92" s="1087"/>
      <c r="E92" s="1087"/>
      <c r="F92" s="1087"/>
      <c r="G92" s="1087"/>
      <c r="H92" s="1090"/>
      <c r="I92" s="1093"/>
    </row>
    <row r="93" spans="1:9" x14ac:dyDescent="0.15">
      <c r="A93" s="607" t="s">
        <v>556</v>
      </c>
      <c r="B93" s="608"/>
      <c r="C93" s="608"/>
      <c r="D93" s="608"/>
      <c r="E93" s="608"/>
      <c r="F93" s="608"/>
      <c r="G93" s="608"/>
      <c r="H93" s="608"/>
      <c r="I93" s="1052"/>
    </row>
    <row r="94" spans="1:9" x14ac:dyDescent="0.15">
      <c r="A94" s="609"/>
      <c r="B94" s="610"/>
      <c r="C94" s="610"/>
      <c r="D94" s="610"/>
      <c r="E94" s="610"/>
      <c r="F94" s="610"/>
      <c r="G94" s="610"/>
      <c r="H94" s="610"/>
      <c r="I94" s="1053"/>
    </row>
    <row r="95" spans="1:9" x14ac:dyDescent="0.15">
      <c r="A95" s="611"/>
      <c r="B95" s="612"/>
      <c r="C95" s="612"/>
      <c r="D95" s="612"/>
      <c r="E95" s="612"/>
      <c r="F95" s="612"/>
      <c r="G95" s="612"/>
      <c r="H95" s="612"/>
      <c r="I95" s="1054"/>
    </row>
    <row r="96" spans="1:9" x14ac:dyDescent="0.15">
      <c r="A96" s="520" t="s">
        <v>557</v>
      </c>
      <c r="B96" s="803" t="s">
        <v>558</v>
      </c>
      <c r="C96" s="522" t="s">
        <v>559</v>
      </c>
      <c r="D96" s="523"/>
      <c r="E96" s="523"/>
      <c r="F96" s="524"/>
      <c r="G96" s="552"/>
      <c r="H96" s="955"/>
      <c r="I96" s="1047"/>
    </row>
    <row r="97" spans="1:10" x14ac:dyDescent="0.15">
      <c r="A97" s="520"/>
      <c r="B97" s="803"/>
      <c r="C97" s="583"/>
      <c r="D97" s="584"/>
      <c r="E97" s="584"/>
      <c r="F97" s="585"/>
      <c r="G97" s="553"/>
      <c r="H97" s="956"/>
      <c r="I97" s="1048"/>
    </row>
    <row r="98" spans="1:10" x14ac:dyDescent="0.15">
      <c r="A98" s="520"/>
      <c r="B98" s="803"/>
      <c r="C98" s="525"/>
      <c r="D98" s="526"/>
      <c r="E98" s="526"/>
      <c r="F98" s="527"/>
      <c r="G98" s="554"/>
      <c r="H98" s="957"/>
      <c r="I98" s="1049"/>
    </row>
    <row r="99" spans="1:10" ht="15" x14ac:dyDescent="0.15">
      <c r="A99" s="520"/>
      <c r="B99" s="803"/>
      <c r="C99" s="654" t="s">
        <v>560</v>
      </c>
      <c r="D99" s="654"/>
      <c r="E99" s="654"/>
      <c r="F99" s="654"/>
      <c r="G99" s="356" t="s">
        <v>23</v>
      </c>
      <c r="H99" s="550"/>
      <c r="I99" s="1078"/>
      <c r="J99" s="914"/>
    </row>
    <row r="100" spans="1:10" ht="15" x14ac:dyDescent="0.15">
      <c r="A100" s="520"/>
      <c r="B100" s="803"/>
      <c r="C100" s="654"/>
      <c r="D100" s="654"/>
      <c r="E100" s="654"/>
      <c r="F100" s="654"/>
      <c r="G100" s="356" t="s">
        <v>40</v>
      </c>
      <c r="H100" s="550"/>
      <c r="I100" s="1078"/>
      <c r="J100" s="914"/>
    </row>
    <row r="101" spans="1:10" ht="15" x14ac:dyDescent="0.15">
      <c r="A101" s="520"/>
      <c r="B101" s="803"/>
      <c r="C101" s="654"/>
      <c r="D101" s="654"/>
      <c r="E101" s="654"/>
      <c r="F101" s="654"/>
      <c r="G101" s="356" t="s">
        <v>561</v>
      </c>
      <c r="H101" s="550"/>
      <c r="I101" s="1078"/>
      <c r="J101" s="914"/>
    </row>
    <row r="102" spans="1:10" ht="14.25" customHeight="1" x14ac:dyDescent="0.15">
      <c r="A102" s="520"/>
      <c r="B102" s="803"/>
      <c r="C102" s="538" t="s">
        <v>41</v>
      </c>
      <c r="D102" s="539"/>
      <c r="E102" s="540"/>
      <c r="F102" s="355" t="s">
        <v>562</v>
      </c>
      <c r="G102" s="356" t="s">
        <v>189</v>
      </c>
      <c r="H102" s="371"/>
      <c r="I102" s="21"/>
      <c r="J102" s="93"/>
    </row>
    <row r="103" spans="1:10" ht="15" x14ac:dyDescent="0.15">
      <c r="A103" s="520"/>
      <c r="B103" s="803"/>
      <c r="C103" s="541"/>
      <c r="D103" s="542"/>
      <c r="E103" s="543"/>
      <c r="F103" s="355" t="s">
        <v>563</v>
      </c>
      <c r="G103" s="356" t="s">
        <v>189</v>
      </c>
      <c r="H103" s="371"/>
      <c r="I103" s="363"/>
      <c r="J103" s="93"/>
    </row>
    <row r="104" spans="1:10" ht="15" x14ac:dyDescent="0.15">
      <c r="A104" s="520"/>
      <c r="B104" s="803"/>
      <c r="C104" s="544"/>
      <c r="D104" s="545"/>
      <c r="E104" s="546"/>
      <c r="F104" s="355" t="s">
        <v>564</v>
      </c>
      <c r="G104" s="356" t="s">
        <v>33</v>
      </c>
      <c r="H104" s="352"/>
      <c r="I104" s="363"/>
      <c r="J104" s="93"/>
    </row>
    <row r="105" spans="1:10" ht="15" x14ac:dyDescent="0.15">
      <c r="A105" s="294"/>
      <c r="B105" s="299"/>
      <c r="C105" s="709" t="s">
        <v>52</v>
      </c>
      <c r="D105" s="709"/>
      <c r="E105" s="709"/>
      <c r="F105" s="709"/>
      <c r="G105" s="295" t="s">
        <v>196</v>
      </c>
      <c r="H105" s="87">
        <f>SUM(H99:H104)/2</f>
        <v>0</v>
      </c>
      <c r="I105" s="88"/>
    </row>
    <row r="106" spans="1:10" x14ac:dyDescent="0.15">
      <c r="A106" s="520" t="s">
        <v>565</v>
      </c>
      <c r="B106" s="803" t="s">
        <v>2098</v>
      </c>
      <c r="C106" s="522" t="s">
        <v>2325</v>
      </c>
      <c r="D106" s="523"/>
      <c r="E106" s="523"/>
      <c r="F106" s="524"/>
      <c r="G106" s="552"/>
      <c r="H106" s="955"/>
      <c r="I106" s="1047"/>
    </row>
    <row r="107" spans="1:10" x14ac:dyDescent="0.15">
      <c r="A107" s="520"/>
      <c r="B107" s="803"/>
      <c r="C107" s="583"/>
      <c r="D107" s="584"/>
      <c r="E107" s="584"/>
      <c r="F107" s="585"/>
      <c r="G107" s="553"/>
      <c r="H107" s="956"/>
      <c r="I107" s="1048"/>
    </row>
    <row r="108" spans="1:10" x14ac:dyDescent="0.15">
      <c r="A108" s="520"/>
      <c r="B108" s="803"/>
      <c r="C108" s="583"/>
      <c r="D108" s="584"/>
      <c r="E108" s="584"/>
      <c r="F108" s="585"/>
      <c r="G108" s="553"/>
      <c r="H108" s="956"/>
      <c r="I108" s="1048"/>
    </row>
    <row r="109" spans="1:10" x14ac:dyDescent="0.15">
      <c r="A109" s="520"/>
      <c r="B109" s="803"/>
      <c r="C109" s="525"/>
      <c r="D109" s="526"/>
      <c r="E109" s="526"/>
      <c r="F109" s="527"/>
      <c r="G109" s="554"/>
      <c r="H109" s="957"/>
      <c r="I109" s="1049"/>
    </row>
    <row r="110" spans="1:10" ht="65.5" customHeight="1" x14ac:dyDescent="0.15">
      <c r="A110" s="520"/>
      <c r="B110" s="803"/>
      <c r="C110" s="538" t="s">
        <v>2099</v>
      </c>
      <c r="D110" s="539"/>
      <c r="E110" s="539"/>
      <c r="F110" s="540"/>
      <c r="G110" s="356" t="s">
        <v>23</v>
      </c>
      <c r="H110" s="588"/>
      <c r="I110" s="1056"/>
      <c r="J110" s="914"/>
    </row>
    <row r="111" spans="1:10" ht="65.5" customHeight="1" x14ac:dyDescent="0.15">
      <c r="A111" s="520"/>
      <c r="B111" s="803"/>
      <c r="C111" s="541"/>
      <c r="D111" s="542"/>
      <c r="E111" s="542"/>
      <c r="F111" s="543"/>
      <c r="G111" s="385" t="s">
        <v>283</v>
      </c>
      <c r="H111" s="589"/>
      <c r="I111" s="1057"/>
      <c r="J111" s="914"/>
    </row>
    <row r="112" spans="1:10" ht="65.5" customHeight="1" x14ac:dyDescent="0.15">
      <c r="A112" s="520"/>
      <c r="B112" s="803"/>
      <c r="C112" s="544"/>
      <c r="D112" s="545"/>
      <c r="E112" s="545"/>
      <c r="F112" s="546"/>
      <c r="G112" s="356" t="s">
        <v>26</v>
      </c>
      <c r="H112" s="590"/>
      <c r="I112" s="1058"/>
      <c r="J112" s="914"/>
    </row>
    <row r="113" spans="1:10" ht="15" x14ac:dyDescent="0.15">
      <c r="A113" s="520"/>
      <c r="B113" s="803"/>
      <c r="C113" s="654" t="s">
        <v>2326</v>
      </c>
      <c r="D113" s="654"/>
      <c r="E113" s="654"/>
      <c r="F113" s="654"/>
      <c r="G113" s="356" t="s">
        <v>23</v>
      </c>
      <c r="H113" s="550"/>
      <c r="I113" s="1044"/>
    </row>
    <row r="114" spans="1:10" ht="15" x14ac:dyDescent="0.15">
      <c r="A114" s="520"/>
      <c r="B114" s="803"/>
      <c r="C114" s="654"/>
      <c r="D114" s="654"/>
      <c r="E114" s="654"/>
      <c r="F114" s="654"/>
      <c r="G114" s="356" t="s">
        <v>67</v>
      </c>
      <c r="H114" s="550"/>
      <c r="I114" s="1044"/>
    </row>
    <row r="115" spans="1:10" ht="15" x14ac:dyDescent="0.15">
      <c r="A115" s="520"/>
      <c r="B115" s="803"/>
      <c r="C115" s="654"/>
      <c r="D115" s="654"/>
      <c r="E115" s="654"/>
      <c r="F115" s="654"/>
      <c r="G115" s="356" t="s">
        <v>26</v>
      </c>
      <c r="H115" s="550"/>
      <c r="I115" s="1044"/>
    </row>
    <row r="116" spans="1:10" ht="14.25" customHeight="1" x14ac:dyDescent="0.15">
      <c r="A116" s="520"/>
      <c r="B116" s="803"/>
      <c r="C116" s="538" t="s">
        <v>566</v>
      </c>
      <c r="D116" s="539"/>
      <c r="E116" s="540"/>
      <c r="F116" s="356" t="s">
        <v>567</v>
      </c>
      <c r="G116" s="356" t="s">
        <v>29</v>
      </c>
      <c r="H116" s="352"/>
      <c r="I116" s="1044"/>
    </row>
    <row r="117" spans="1:10" ht="15" x14ac:dyDescent="0.15">
      <c r="A117" s="520"/>
      <c r="B117" s="803"/>
      <c r="C117" s="541"/>
      <c r="D117" s="542"/>
      <c r="E117" s="543"/>
      <c r="F117" s="356" t="s">
        <v>568</v>
      </c>
      <c r="G117" s="356" t="s">
        <v>29</v>
      </c>
      <c r="H117" s="352"/>
      <c r="I117" s="1044"/>
    </row>
    <row r="118" spans="1:10" ht="14.25" customHeight="1" x14ac:dyDescent="0.15">
      <c r="A118" s="520"/>
      <c r="B118" s="803"/>
      <c r="C118" s="541"/>
      <c r="D118" s="542"/>
      <c r="E118" s="543"/>
      <c r="F118" s="356" t="s">
        <v>569</v>
      </c>
      <c r="G118" s="356" t="s">
        <v>29</v>
      </c>
      <c r="H118" s="352"/>
      <c r="I118" s="1044"/>
    </row>
    <row r="119" spans="1:10" ht="28.75" customHeight="1" x14ac:dyDescent="0.15">
      <c r="A119" s="520"/>
      <c r="B119" s="803"/>
      <c r="C119" s="544"/>
      <c r="D119" s="545"/>
      <c r="E119" s="546"/>
      <c r="F119" s="356" t="s">
        <v>570</v>
      </c>
      <c r="G119" s="356" t="s">
        <v>33</v>
      </c>
      <c r="H119" s="352"/>
      <c r="I119" s="1044"/>
    </row>
    <row r="120" spans="1:10" ht="15" x14ac:dyDescent="0.15">
      <c r="A120" s="294"/>
      <c r="B120" s="299"/>
      <c r="C120" s="709" t="s">
        <v>85</v>
      </c>
      <c r="D120" s="709"/>
      <c r="E120" s="709"/>
      <c r="F120" s="709"/>
      <c r="G120" s="295" t="s">
        <v>38</v>
      </c>
      <c r="H120" s="87">
        <f>SUM(H110:H119)/3</f>
        <v>0</v>
      </c>
      <c r="I120" s="88"/>
    </row>
    <row r="121" spans="1:10" x14ac:dyDescent="0.15">
      <c r="A121" s="520" t="s">
        <v>571</v>
      </c>
      <c r="B121" s="803" t="s">
        <v>2327</v>
      </c>
      <c r="C121" s="522" t="s">
        <v>572</v>
      </c>
      <c r="D121" s="523"/>
      <c r="E121" s="523"/>
      <c r="F121" s="524"/>
      <c r="G121" s="552"/>
      <c r="H121" s="955"/>
      <c r="I121" s="1047"/>
    </row>
    <row r="122" spans="1:10" x14ac:dyDescent="0.15">
      <c r="A122" s="520"/>
      <c r="B122" s="803"/>
      <c r="C122" s="525"/>
      <c r="D122" s="526"/>
      <c r="E122" s="526"/>
      <c r="F122" s="527"/>
      <c r="G122" s="554"/>
      <c r="H122" s="957"/>
      <c r="I122" s="1049"/>
    </row>
    <row r="123" spans="1:10" ht="15" x14ac:dyDescent="0.15">
      <c r="A123" s="520"/>
      <c r="B123" s="803"/>
      <c r="C123" s="654" t="s">
        <v>573</v>
      </c>
      <c r="D123" s="654"/>
      <c r="E123" s="654"/>
      <c r="F123" s="654"/>
      <c r="G123" s="356" t="s">
        <v>23</v>
      </c>
      <c r="H123" s="550"/>
      <c r="I123" s="1044"/>
    </row>
    <row r="124" spans="1:10" ht="15" customHeight="1" x14ac:dyDescent="0.15">
      <c r="A124" s="520"/>
      <c r="B124" s="803"/>
      <c r="C124" s="654"/>
      <c r="D124" s="654"/>
      <c r="E124" s="654"/>
      <c r="F124" s="654"/>
      <c r="G124" s="586" t="s">
        <v>2058</v>
      </c>
      <c r="H124" s="550"/>
      <c r="I124" s="1044"/>
    </row>
    <row r="125" spans="1:10" x14ac:dyDescent="0.15">
      <c r="A125" s="520"/>
      <c r="B125" s="803"/>
      <c r="C125" s="654"/>
      <c r="D125" s="654"/>
      <c r="E125" s="654"/>
      <c r="F125" s="654"/>
      <c r="G125" s="587"/>
      <c r="H125" s="550"/>
      <c r="I125" s="1044"/>
    </row>
    <row r="126" spans="1:10" ht="15" x14ac:dyDescent="0.15">
      <c r="A126" s="520"/>
      <c r="B126" s="803"/>
      <c r="C126" s="654"/>
      <c r="D126" s="654"/>
      <c r="E126" s="654"/>
      <c r="F126" s="654"/>
      <c r="G126" s="356" t="s">
        <v>26</v>
      </c>
      <c r="H126" s="550"/>
      <c r="I126" s="1044"/>
    </row>
    <row r="127" spans="1:10" ht="15" x14ac:dyDescent="0.15">
      <c r="A127" s="520"/>
      <c r="B127" s="803"/>
      <c r="C127" s="654" t="s">
        <v>574</v>
      </c>
      <c r="D127" s="654"/>
      <c r="E127" s="654"/>
      <c r="F127" s="654"/>
      <c r="G127" s="356" t="s">
        <v>23</v>
      </c>
      <c r="H127" s="550"/>
      <c r="I127" s="1044"/>
      <c r="J127" s="914"/>
    </row>
    <row r="128" spans="1:10" ht="15" x14ac:dyDescent="0.15">
      <c r="A128" s="520"/>
      <c r="B128" s="803"/>
      <c r="C128" s="654"/>
      <c r="D128" s="654"/>
      <c r="E128" s="654"/>
      <c r="F128" s="654"/>
      <c r="G128" s="356" t="s">
        <v>575</v>
      </c>
      <c r="H128" s="550"/>
      <c r="I128" s="1044"/>
      <c r="J128" s="914"/>
    </row>
    <row r="129" spans="1:10" ht="15" x14ac:dyDescent="0.15">
      <c r="A129" s="520"/>
      <c r="B129" s="803"/>
      <c r="C129" s="654"/>
      <c r="D129" s="654"/>
      <c r="E129" s="654"/>
      <c r="F129" s="654"/>
      <c r="G129" s="346" t="s">
        <v>576</v>
      </c>
      <c r="H129" s="550"/>
      <c r="I129" s="1044"/>
      <c r="J129" s="914"/>
    </row>
    <row r="130" spans="1:10" ht="14.25" customHeight="1" x14ac:dyDescent="0.15">
      <c r="A130" s="520"/>
      <c r="B130" s="803"/>
      <c r="C130" s="538" t="s">
        <v>577</v>
      </c>
      <c r="D130" s="539"/>
      <c r="E130" s="540"/>
      <c r="F130" s="586" t="s">
        <v>578</v>
      </c>
      <c r="G130" s="586" t="s">
        <v>579</v>
      </c>
      <c r="H130" s="1077"/>
      <c r="I130" s="1044"/>
      <c r="J130" s="291"/>
    </row>
    <row r="131" spans="1:10" ht="14.25" customHeight="1" x14ac:dyDescent="0.15">
      <c r="A131" s="520"/>
      <c r="B131" s="803"/>
      <c r="C131" s="541"/>
      <c r="D131" s="542"/>
      <c r="E131" s="543"/>
      <c r="F131" s="602"/>
      <c r="G131" s="602"/>
      <c r="H131" s="1077"/>
      <c r="I131" s="1044"/>
      <c r="J131" s="291"/>
    </row>
    <row r="132" spans="1:10" x14ac:dyDescent="0.15">
      <c r="A132" s="520"/>
      <c r="B132" s="803"/>
      <c r="C132" s="541"/>
      <c r="D132" s="542"/>
      <c r="E132" s="543"/>
      <c r="F132" s="587"/>
      <c r="G132" s="587"/>
      <c r="H132" s="1077"/>
      <c r="I132" s="1044"/>
      <c r="J132" s="291"/>
    </row>
    <row r="133" spans="1:10" ht="15" customHeight="1" x14ac:dyDescent="0.15">
      <c r="A133" s="520"/>
      <c r="B133" s="803"/>
      <c r="C133" s="541"/>
      <c r="D133" s="542"/>
      <c r="E133" s="543"/>
      <c r="F133" s="586" t="s">
        <v>580</v>
      </c>
      <c r="G133" s="586" t="s">
        <v>581</v>
      </c>
      <c r="H133" s="910"/>
      <c r="I133" s="1074"/>
      <c r="J133" s="76"/>
    </row>
    <row r="134" spans="1:10" x14ac:dyDescent="0.15">
      <c r="A134" s="520"/>
      <c r="B134" s="803"/>
      <c r="C134" s="541"/>
      <c r="D134" s="542"/>
      <c r="E134" s="543"/>
      <c r="F134" s="602"/>
      <c r="G134" s="602"/>
      <c r="H134" s="942"/>
      <c r="I134" s="1075"/>
      <c r="J134" s="76"/>
    </row>
    <row r="135" spans="1:10" x14ac:dyDescent="0.15">
      <c r="A135" s="520"/>
      <c r="B135" s="803"/>
      <c r="C135" s="541"/>
      <c r="D135" s="542"/>
      <c r="E135" s="543"/>
      <c r="F135" s="587"/>
      <c r="G135" s="587"/>
      <c r="H135" s="911"/>
      <c r="I135" s="1076"/>
      <c r="J135" s="362"/>
    </row>
    <row r="136" spans="1:10" x14ac:dyDescent="0.15">
      <c r="A136" s="520"/>
      <c r="B136" s="803"/>
      <c r="C136" s="541"/>
      <c r="D136" s="542"/>
      <c r="E136" s="543"/>
      <c r="F136" s="586" t="s">
        <v>582</v>
      </c>
      <c r="G136" s="586" t="s">
        <v>579</v>
      </c>
      <c r="H136" s="1077"/>
      <c r="I136" s="1044"/>
    </row>
    <row r="137" spans="1:10" x14ac:dyDescent="0.15">
      <c r="A137" s="520"/>
      <c r="B137" s="803"/>
      <c r="C137" s="541"/>
      <c r="D137" s="542"/>
      <c r="E137" s="543"/>
      <c r="F137" s="602"/>
      <c r="G137" s="602"/>
      <c r="H137" s="1077"/>
      <c r="I137" s="1044"/>
    </row>
    <row r="138" spans="1:10" x14ac:dyDescent="0.15">
      <c r="A138" s="520"/>
      <c r="B138" s="803"/>
      <c r="C138" s="541"/>
      <c r="D138" s="542"/>
      <c r="E138" s="543"/>
      <c r="F138" s="587"/>
      <c r="G138" s="587"/>
      <c r="H138" s="1077"/>
      <c r="I138" s="1044"/>
    </row>
    <row r="139" spans="1:10" x14ac:dyDescent="0.15">
      <c r="A139" s="520"/>
      <c r="B139" s="803"/>
      <c r="C139" s="541"/>
      <c r="D139" s="542"/>
      <c r="E139" s="543"/>
      <c r="F139" s="633" t="s">
        <v>583</v>
      </c>
      <c r="G139" s="586" t="s">
        <v>584</v>
      </c>
      <c r="H139" s="1071"/>
      <c r="I139" s="1074"/>
    </row>
    <row r="140" spans="1:10" x14ac:dyDescent="0.15">
      <c r="A140" s="520"/>
      <c r="B140" s="803"/>
      <c r="C140" s="541"/>
      <c r="D140" s="542"/>
      <c r="E140" s="543"/>
      <c r="F140" s="648"/>
      <c r="G140" s="602"/>
      <c r="H140" s="1072"/>
      <c r="I140" s="1075"/>
    </row>
    <row r="141" spans="1:10" x14ac:dyDescent="0.15">
      <c r="A141" s="520"/>
      <c r="B141" s="803"/>
      <c r="C141" s="544"/>
      <c r="D141" s="545"/>
      <c r="E141" s="546"/>
      <c r="F141" s="651"/>
      <c r="G141" s="587"/>
      <c r="H141" s="1073"/>
      <c r="I141" s="1076"/>
    </row>
    <row r="142" spans="1:10" ht="15" x14ac:dyDescent="0.15">
      <c r="A142" s="294"/>
      <c r="B142" s="299"/>
      <c r="C142" s="709" t="s">
        <v>585</v>
      </c>
      <c r="D142" s="709"/>
      <c r="E142" s="709"/>
      <c r="F142" s="709"/>
      <c r="G142" s="324" t="s">
        <v>38</v>
      </c>
      <c r="H142" s="87">
        <f>SUM(H123:H141)/3</f>
        <v>0</v>
      </c>
      <c r="I142" s="88"/>
    </row>
    <row r="143" spans="1:10" ht="13.75" customHeight="1" x14ac:dyDescent="0.15">
      <c r="A143" s="599" t="s">
        <v>586</v>
      </c>
      <c r="B143" s="763" t="s">
        <v>587</v>
      </c>
      <c r="C143" s="742" t="s">
        <v>588</v>
      </c>
      <c r="D143" s="743"/>
      <c r="E143" s="743"/>
      <c r="F143" s="744"/>
      <c r="G143" s="552"/>
      <c r="H143" s="955"/>
      <c r="I143" s="1047"/>
    </row>
    <row r="144" spans="1:10" x14ac:dyDescent="0.15">
      <c r="A144" s="600"/>
      <c r="B144" s="764"/>
      <c r="C144" s="745"/>
      <c r="D144" s="746"/>
      <c r="E144" s="746"/>
      <c r="F144" s="747"/>
      <c r="G144" s="553"/>
      <c r="H144" s="956"/>
      <c r="I144" s="1048"/>
    </row>
    <row r="145" spans="1:9" x14ac:dyDescent="0.15">
      <c r="A145" s="600"/>
      <c r="B145" s="764"/>
      <c r="C145" s="748"/>
      <c r="D145" s="749"/>
      <c r="E145" s="749"/>
      <c r="F145" s="750"/>
      <c r="G145" s="554"/>
      <c r="H145" s="957"/>
      <c r="I145" s="1049"/>
    </row>
    <row r="146" spans="1:9" ht="33.75" customHeight="1" x14ac:dyDescent="0.15">
      <c r="A146" s="600"/>
      <c r="B146" s="764"/>
      <c r="C146" s="538" t="s">
        <v>1790</v>
      </c>
      <c r="D146" s="539"/>
      <c r="E146" s="540"/>
      <c r="F146" s="355" t="s">
        <v>88</v>
      </c>
      <c r="G146" s="356" t="s">
        <v>23</v>
      </c>
      <c r="H146" s="550"/>
      <c r="I146" s="1051"/>
    </row>
    <row r="147" spans="1:9" ht="33.75" customHeight="1" x14ac:dyDescent="0.15">
      <c r="A147" s="600"/>
      <c r="B147" s="764"/>
      <c r="C147" s="541"/>
      <c r="D147" s="542"/>
      <c r="E147" s="543"/>
      <c r="F147" s="355" t="s">
        <v>89</v>
      </c>
      <c r="G147" s="356" t="s">
        <v>79</v>
      </c>
      <c r="H147" s="550"/>
      <c r="I147" s="1051"/>
    </row>
    <row r="148" spans="1:9" ht="33.75" customHeight="1" x14ac:dyDescent="0.15">
      <c r="A148" s="600"/>
      <c r="B148" s="764"/>
      <c r="C148" s="541"/>
      <c r="D148" s="542"/>
      <c r="E148" s="543"/>
      <c r="F148" s="355" t="s">
        <v>90</v>
      </c>
      <c r="G148" s="356" t="s">
        <v>48</v>
      </c>
      <c r="H148" s="550"/>
      <c r="I148" s="1051"/>
    </row>
    <row r="149" spans="1:9" ht="33.75" customHeight="1" x14ac:dyDescent="0.15">
      <c r="A149" s="600"/>
      <c r="B149" s="764"/>
      <c r="C149" s="541"/>
      <c r="D149" s="542"/>
      <c r="E149" s="543"/>
      <c r="F149" s="355" t="s">
        <v>91</v>
      </c>
      <c r="G149" s="356" t="s">
        <v>29</v>
      </c>
      <c r="H149" s="550"/>
      <c r="I149" s="1051"/>
    </row>
    <row r="150" spans="1:9" ht="33.75" customHeight="1" x14ac:dyDescent="0.15">
      <c r="A150" s="600"/>
      <c r="B150" s="764"/>
      <c r="C150" s="544"/>
      <c r="D150" s="545"/>
      <c r="E150" s="546"/>
      <c r="F150" s="355" t="s">
        <v>92</v>
      </c>
      <c r="G150" s="356" t="s">
        <v>51</v>
      </c>
      <c r="H150" s="550"/>
      <c r="I150" s="1051"/>
    </row>
    <row r="151" spans="1:9" ht="15" x14ac:dyDescent="0.15">
      <c r="A151" s="600"/>
      <c r="B151" s="764"/>
      <c r="C151" s="654" t="s">
        <v>589</v>
      </c>
      <c r="D151" s="654"/>
      <c r="E151" s="654"/>
      <c r="F151" s="654"/>
      <c r="G151" s="356" t="s">
        <v>23</v>
      </c>
      <c r="H151" s="550"/>
      <c r="I151" s="1044"/>
    </row>
    <row r="152" spans="1:9" ht="15" x14ac:dyDescent="0.15">
      <c r="A152" s="600"/>
      <c r="B152" s="764"/>
      <c r="C152" s="654"/>
      <c r="D152" s="654"/>
      <c r="E152" s="654"/>
      <c r="F152" s="654"/>
      <c r="G152" s="356" t="s">
        <v>94</v>
      </c>
      <c r="H152" s="550"/>
      <c r="I152" s="1044"/>
    </row>
    <row r="153" spans="1:9" ht="15" x14ac:dyDescent="0.15">
      <c r="A153" s="600"/>
      <c r="B153" s="764"/>
      <c r="C153" s="654"/>
      <c r="D153" s="654"/>
      <c r="E153" s="654"/>
      <c r="F153" s="654"/>
      <c r="G153" s="356" t="s">
        <v>26</v>
      </c>
      <c r="H153" s="550"/>
      <c r="I153" s="1044"/>
    </row>
    <row r="154" spans="1:9" ht="15" x14ac:dyDescent="0.15">
      <c r="A154" s="600"/>
      <c r="B154" s="764"/>
      <c r="C154" s="654" t="s">
        <v>590</v>
      </c>
      <c r="D154" s="654"/>
      <c r="E154" s="654"/>
      <c r="F154" s="654"/>
      <c r="G154" s="356" t="s">
        <v>23</v>
      </c>
      <c r="H154" s="550"/>
      <c r="I154" s="1044"/>
    </row>
    <row r="155" spans="1:9" ht="15" x14ac:dyDescent="0.15">
      <c r="A155" s="600"/>
      <c r="B155" s="764"/>
      <c r="C155" s="654"/>
      <c r="D155" s="654"/>
      <c r="E155" s="654"/>
      <c r="F155" s="654"/>
      <c r="G155" s="356" t="s">
        <v>95</v>
      </c>
      <c r="H155" s="550"/>
      <c r="I155" s="1044"/>
    </row>
    <row r="156" spans="1:9" ht="15" x14ac:dyDescent="0.15">
      <c r="A156" s="600"/>
      <c r="B156" s="764"/>
      <c r="C156" s="654"/>
      <c r="D156" s="654"/>
      <c r="E156" s="654"/>
      <c r="F156" s="654"/>
      <c r="G156" s="356" t="s">
        <v>26</v>
      </c>
      <c r="H156" s="550"/>
      <c r="I156" s="1044"/>
    </row>
    <row r="157" spans="1:9" ht="15" x14ac:dyDescent="0.15">
      <c r="A157" s="600"/>
      <c r="B157" s="764"/>
      <c r="C157" s="828" t="s">
        <v>1791</v>
      </c>
      <c r="D157" s="856"/>
      <c r="E157" s="856"/>
      <c r="F157" s="385" t="s">
        <v>88</v>
      </c>
      <c r="G157" s="385" t="s">
        <v>23</v>
      </c>
      <c r="H157" s="588"/>
      <c r="I157" s="1068"/>
    </row>
    <row r="158" spans="1:9" ht="15" x14ac:dyDescent="0.15">
      <c r="A158" s="600"/>
      <c r="B158" s="764"/>
      <c r="C158" s="858"/>
      <c r="D158" s="859"/>
      <c r="E158" s="859"/>
      <c r="F158" s="385" t="s">
        <v>89</v>
      </c>
      <c r="G158" s="385" t="s">
        <v>79</v>
      </c>
      <c r="H158" s="589"/>
      <c r="I158" s="1069"/>
    </row>
    <row r="159" spans="1:9" ht="15" x14ac:dyDescent="0.15">
      <c r="A159" s="600"/>
      <c r="B159" s="764"/>
      <c r="C159" s="858"/>
      <c r="D159" s="859"/>
      <c r="E159" s="859"/>
      <c r="F159" s="385" t="s">
        <v>90</v>
      </c>
      <c r="G159" s="385" t="s">
        <v>48</v>
      </c>
      <c r="H159" s="589"/>
      <c r="I159" s="1069"/>
    </row>
    <row r="160" spans="1:9" ht="15" x14ac:dyDescent="0.15">
      <c r="A160" s="600"/>
      <c r="B160" s="764"/>
      <c r="C160" s="858"/>
      <c r="D160" s="859"/>
      <c r="E160" s="859"/>
      <c r="F160" s="385" t="s">
        <v>91</v>
      </c>
      <c r="G160" s="385" t="s">
        <v>29</v>
      </c>
      <c r="H160" s="589"/>
      <c r="I160" s="1069"/>
    </row>
    <row r="161" spans="1:9" ht="15" x14ac:dyDescent="0.15">
      <c r="A161" s="601"/>
      <c r="B161" s="765"/>
      <c r="C161" s="829"/>
      <c r="D161" s="861"/>
      <c r="E161" s="861"/>
      <c r="F161" s="385" t="s">
        <v>92</v>
      </c>
      <c r="G161" s="379" t="s">
        <v>51</v>
      </c>
      <c r="H161" s="590"/>
      <c r="I161" s="1070"/>
    </row>
    <row r="162" spans="1:9" ht="15" x14ac:dyDescent="0.15">
      <c r="A162" s="294"/>
      <c r="B162" s="299"/>
      <c r="C162" s="709" t="s">
        <v>96</v>
      </c>
      <c r="D162" s="709"/>
      <c r="E162" s="709"/>
      <c r="F162" s="709"/>
      <c r="G162" s="295" t="s">
        <v>72</v>
      </c>
      <c r="H162" s="87">
        <f>(H146+H151+H154+H157)/4</f>
        <v>0</v>
      </c>
      <c r="I162" s="88"/>
    </row>
    <row r="163" spans="1:9" x14ac:dyDescent="0.15">
      <c r="A163" s="607" t="s">
        <v>97</v>
      </c>
      <c r="B163" s="608"/>
      <c r="C163" s="608"/>
      <c r="D163" s="608"/>
      <c r="E163" s="608"/>
      <c r="F163" s="608"/>
      <c r="G163" s="608"/>
      <c r="H163" s="608"/>
      <c r="I163" s="1052"/>
    </row>
    <row r="164" spans="1:9" x14ac:dyDescent="0.15">
      <c r="A164" s="609"/>
      <c r="B164" s="610"/>
      <c r="C164" s="610"/>
      <c r="D164" s="610"/>
      <c r="E164" s="610"/>
      <c r="F164" s="610"/>
      <c r="G164" s="610"/>
      <c r="H164" s="610"/>
      <c r="I164" s="1053"/>
    </row>
    <row r="165" spans="1:9" x14ac:dyDescent="0.15">
      <c r="A165" s="611"/>
      <c r="B165" s="612"/>
      <c r="C165" s="612"/>
      <c r="D165" s="612"/>
      <c r="E165" s="612"/>
      <c r="F165" s="612"/>
      <c r="G165" s="612"/>
      <c r="H165" s="612"/>
      <c r="I165" s="1054"/>
    </row>
    <row r="166" spans="1:9" x14ac:dyDescent="0.15">
      <c r="A166" s="520" t="s">
        <v>591</v>
      </c>
      <c r="B166" s="803" t="s">
        <v>592</v>
      </c>
      <c r="C166" s="522" t="s">
        <v>593</v>
      </c>
      <c r="D166" s="523"/>
      <c r="E166" s="523"/>
      <c r="F166" s="524"/>
      <c r="G166" s="552"/>
      <c r="H166" s="955"/>
      <c r="I166" s="1047"/>
    </row>
    <row r="167" spans="1:9" x14ac:dyDescent="0.15">
      <c r="A167" s="520"/>
      <c r="B167" s="803"/>
      <c r="C167" s="583"/>
      <c r="D167" s="584"/>
      <c r="E167" s="584"/>
      <c r="F167" s="585"/>
      <c r="G167" s="553"/>
      <c r="H167" s="956"/>
      <c r="I167" s="1048"/>
    </row>
    <row r="168" spans="1:9" x14ac:dyDescent="0.15">
      <c r="A168" s="520"/>
      <c r="B168" s="803"/>
      <c r="C168" s="525"/>
      <c r="D168" s="526"/>
      <c r="E168" s="526"/>
      <c r="F168" s="527"/>
      <c r="G168" s="554"/>
      <c r="H168" s="957"/>
      <c r="I168" s="1049"/>
    </row>
    <row r="169" spans="1:9" ht="15" x14ac:dyDescent="0.15">
      <c r="A169" s="520"/>
      <c r="B169" s="803"/>
      <c r="C169" s="654" t="s">
        <v>594</v>
      </c>
      <c r="D169" s="654"/>
      <c r="E169" s="654"/>
      <c r="F169" s="654"/>
      <c r="G169" s="356" t="s">
        <v>23</v>
      </c>
      <c r="H169" s="550"/>
      <c r="I169" s="1044"/>
    </row>
    <row r="170" spans="1:9" ht="15" customHeight="1" x14ac:dyDescent="0.15">
      <c r="A170" s="520"/>
      <c r="B170" s="803"/>
      <c r="C170" s="654"/>
      <c r="D170" s="654"/>
      <c r="E170" s="654"/>
      <c r="F170" s="654"/>
      <c r="G170" s="586" t="s">
        <v>595</v>
      </c>
      <c r="H170" s="550"/>
      <c r="I170" s="1044"/>
    </row>
    <row r="171" spans="1:9" x14ac:dyDescent="0.15">
      <c r="A171" s="520"/>
      <c r="B171" s="803"/>
      <c r="C171" s="654"/>
      <c r="D171" s="654"/>
      <c r="E171" s="654"/>
      <c r="F171" s="654"/>
      <c r="G171" s="587"/>
      <c r="H171" s="550"/>
      <c r="I171" s="1044"/>
    </row>
    <row r="172" spans="1:9" ht="15" x14ac:dyDescent="0.15">
      <c r="A172" s="520"/>
      <c r="B172" s="803"/>
      <c r="C172" s="654"/>
      <c r="D172" s="654"/>
      <c r="E172" s="654"/>
      <c r="F172" s="654"/>
      <c r="G172" s="356" t="s">
        <v>26</v>
      </c>
      <c r="H172" s="550"/>
      <c r="I172" s="1044"/>
    </row>
    <row r="173" spans="1:9" ht="15" x14ac:dyDescent="0.15">
      <c r="A173" s="520"/>
      <c r="B173" s="803"/>
      <c r="C173" s="654" t="s">
        <v>596</v>
      </c>
      <c r="D173" s="521" t="s">
        <v>597</v>
      </c>
      <c r="E173" s="521"/>
      <c r="F173" s="521"/>
      <c r="G173" s="356" t="s">
        <v>29</v>
      </c>
      <c r="H173" s="352"/>
      <c r="I173" s="363"/>
    </row>
    <row r="174" spans="1:9" ht="15" x14ac:dyDescent="0.15">
      <c r="A174" s="520"/>
      <c r="B174" s="803"/>
      <c r="C174" s="654"/>
      <c r="D174" s="521" t="s">
        <v>598</v>
      </c>
      <c r="E174" s="521"/>
      <c r="F174" s="521"/>
      <c r="G174" s="356" t="s">
        <v>29</v>
      </c>
      <c r="H174" s="352"/>
      <c r="I174" s="363"/>
    </row>
    <row r="175" spans="1:9" ht="15" customHeight="1" x14ac:dyDescent="0.15">
      <c r="A175" s="520"/>
      <c r="B175" s="803"/>
      <c r="C175" s="654"/>
      <c r="D175" s="633" t="s">
        <v>599</v>
      </c>
      <c r="E175" s="646"/>
      <c r="F175" s="647"/>
      <c r="G175" s="586" t="s">
        <v>29</v>
      </c>
      <c r="H175" s="588"/>
      <c r="I175" s="1066"/>
    </row>
    <row r="176" spans="1:9" x14ac:dyDescent="0.15">
      <c r="A176" s="520"/>
      <c r="B176" s="803"/>
      <c r="C176" s="654"/>
      <c r="D176" s="651"/>
      <c r="E176" s="652"/>
      <c r="F176" s="653"/>
      <c r="G176" s="587"/>
      <c r="H176" s="590"/>
      <c r="I176" s="1067"/>
    </row>
    <row r="177" spans="1:9" ht="15" x14ac:dyDescent="0.15">
      <c r="A177" s="520"/>
      <c r="B177" s="803"/>
      <c r="C177" s="654"/>
      <c r="D177" s="521" t="s">
        <v>600</v>
      </c>
      <c r="E177" s="521"/>
      <c r="F177" s="521"/>
      <c r="G177" s="356" t="s">
        <v>33</v>
      </c>
      <c r="H177" s="352"/>
      <c r="I177" s="363"/>
    </row>
    <row r="178" spans="1:9" ht="15" x14ac:dyDescent="0.15">
      <c r="A178" s="294"/>
      <c r="B178" s="299"/>
      <c r="C178" s="709" t="s">
        <v>601</v>
      </c>
      <c r="D178" s="709"/>
      <c r="E178" s="709"/>
      <c r="F178" s="709"/>
      <c r="G178" s="295" t="s">
        <v>196</v>
      </c>
      <c r="H178" s="87">
        <f>SUM(H169:H177)/2</f>
        <v>0</v>
      </c>
      <c r="I178" s="88"/>
    </row>
    <row r="179" spans="1:9" x14ac:dyDescent="0.15">
      <c r="A179" s="520" t="s">
        <v>602</v>
      </c>
      <c r="B179" s="803" t="s">
        <v>603</v>
      </c>
      <c r="C179" s="522" t="s">
        <v>604</v>
      </c>
      <c r="D179" s="523"/>
      <c r="E179" s="523"/>
      <c r="F179" s="524"/>
      <c r="G179" s="552"/>
      <c r="H179" s="955"/>
      <c r="I179" s="1047"/>
    </row>
    <row r="180" spans="1:9" x14ac:dyDescent="0.15">
      <c r="A180" s="520"/>
      <c r="B180" s="803"/>
      <c r="C180" s="525"/>
      <c r="D180" s="526"/>
      <c r="E180" s="526"/>
      <c r="F180" s="527"/>
      <c r="G180" s="554"/>
      <c r="H180" s="957"/>
      <c r="I180" s="1049"/>
    </row>
    <row r="181" spans="1:9" ht="15" customHeight="1" x14ac:dyDescent="0.15">
      <c r="A181" s="520"/>
      <c r="B181" s="803"/>
      <c r="C181" s="654" t="s">
        <v>605</v>
      </c>
      <c r="D181" s="654"/>
      <c r="E181" s="654"/>
      <c r="F181" s="654"/>
      <c r="G181" s="356" t="s">
        <v>23</v>
      </c>
      <c r="H181" s="550"/>
      <c r="I181" s="1044"/>
    </row>
    <row r="182" spans="1:9" x14ac:dyDescent="0.15">
      <c r="A182" s="520"/>
      <c r="B182" s="803"/>
      <c r="C182" s="654"/>
      <c r="D182" s="654"/>
      <c r="E182" s="654"/>
      <c r="F182" s="654"/>
      <c r="G182" s="586" t="s">
        <v>2059</v>
      </c>
      <c r="H182" s="550"/>
      <c r="I182" s="1044"/>
    </row>
    <row r="183" spans="1:9" x14ac:dyDescent="0.15">
      <c r="A183" s="520"/>
      <c r="B183" s="803"/>
      <c r="C183" s="654"/>
      <c r="D183" s="654"/>
      <c r="E183" s="654"/>
      <c r="F183" s="654"/>
      <c r="G183" s="602"/>
      <c r="H183" s="550"/>
      <c r="I183" s="1044"/>
    </row>
    <row r="184" spans="1:9" x14ac:dyDescent="0.15">
      <c r="A184" s="520"/>
      <c r="B184" s="803"/>
      <c r="C184" s="654"/>
      <c r="D184" s="654"/>
      <c r="E184" s="654"/>
      <c r="F184" s="654"/>
      <c r="G184" s="587"/>
      <c r="H184" s="550"/>
      <c r="I184" s="1044"/>
    </row>
    <row r="185" spans="1:9" ht="15" x14ac:dyDescent="0.15">
      <c r="A185" s="520"/>
      <c r="B185" s="803"/>
      <c r="C185" s="654"/>
      <c r="D185" s="654"/>
      <c r="E185" s="654"/>
      <c r="F185" s="654"/>
      <c r="G185" s="356" t="s">
        <v>26</v>
      </c>
      <c r="H185" s="550"/>
      <c r="I185" s="1044"/>
    </row>
    <row r="186" spans="1:9" x14ac:dyDescent="0.15">
      <c r="A186" s="520"/>
      <c r="B186" s="803"/>
      <c r="C186" s="654" t="s">
        <v>606</v>
      </c>
      <c r="D186" s="654"/>
      <c r="E186" s="654"/>
      <c r="F186" s="654"/>
      <c r="G186" s="594" t="s">
        <v>110</v>
      </c>
      <c r="H186" s="550"/>
      <c r="I186" s="1044"/>
    </row>
    <row r="187" spans="1:9" x14ac:dyDescent="0.15">
      <c r="A187" s="520"/>
      <c r="B187" s="803"/>
      <c r="C187" s="654"/>
      <c r="D187" s="654"/>
      <c r="E187" s="654"/>
      <c r="F187" s="654"/>
      <c r="G187" s="595"/>
      <c r="H187" s="550"/>
      <c r="I187" s="1044"/>
    </row>
    <row r="188" spans="1:9" ht="15" x14ac:dyDescent="0.15">
      <c r="A188" s="520"/>
      <c r="B188" s="803"/>
      <c r="C188" s="654"/>
      <c r="D188" s="654"/>
      <c r="E188" s="654"/>
      <c r="F188" s="654"/>
      <c r="G188" s="356" t="s">
        <v>111</v>
      </c>
      <c r="H188" s="550"/>
      <c r="I188" s="1044"/>
    </row>
    <row r="189" spans="1:9" ht="15" x14ac:dyDescent="0.15">
      <c r="A189" s="520"/>
      <c r="B189" s="803"/>
      <c r="C189" s="654"/>
      <c r="D189" s="654"/>
      <c r="E189" s="654"/>
      <c r="F189" s="654"/>
      <c r="G189" s="356" t="s">
        <v>26</v>
      </c>
      <c r="H189" s="550"/>
      <c r="I189" s="1044"/>
    </row>
    <row r="190" spans="1:9" ht="15" x14ac:dyDescent="0.15">
      <c r="A190" s="520"/>
      <c r="B190" s="803"/>
      <c r="C190" s="654" t="s">
        <v>2328</v>
      </c>
      <c r="D190" s="654"/>
      <c r="E190" s="654"/>
      <c r="F190" s="654"/>
      <c r="G190" s="356" t="s">
        <v>23</v>
      </c>
      <c r="H190" s="550"/>
      <c r="I190" s="1044"/>
    </row>
    <row r="191" spans="1:9" x14ac:dyDescent="0.15">
      <c r="A191" s="520"/>
      <c r="B191" s="803"/>
      <c r="C191" s="654"/>
      <c r="D191" s="654"/>
      <c r="E191" s="654"/>
      <c r="F191" s="654"/>
      <c r="G191" s="586" t="s">
        <v>607</v>
      </c>
      <c r="H191" s="550"/>
      <c r="I191" s="1044"/>
    </row>
    <row r="192" spans="1:9" x14ac:dyDescent="0.15">
      <c r="A192" s="520"/>
      <c r="B192" s="803"/>
      <c r="C192" s="654"/>
      <c r="D192" s="654"/>
      <c r="E192" s="654"/>
      <c r="F192" s="654"/>
      <c r="G192" s="587"/>
      <c r="H192" s="550"/>
      <c r="I192" s="1044"/>
    </row>
    <row r="193" spans="1:10" ht="15" x14ac:dyDescent="0.15">
      <c r="A193" s="520"/>
      <c r="B193" s="803"/>
      <c r="C193" s="654"/>
      <c r="D193" s="654"/>
      <c r="E193" s="654"/>
      <c r="F193" s="654"/>
      <c r="G193" s="356" t="s">
        <v>26</v>
      </c>
      <c r="H193" s="550"/>
      <c r="I193" s="1044"/>
    </row>
    <row r="194" spans="1:10" ht="15" x14ac:dyDescent="0.15">
      <c r="A194" s="294"/>
      <c r="B194" s="299"/>
      <c r="C194" s="709" t="s">
        <v>117</v>
      </c>
      <c r="D194" s="709"/>
      <c r="E194" s="709"/>
      <c r="F194" s="709"/>
      <c r="G194" s="295" t="s">
        <v>38</v>
      </c>
      <c r="H194" s="87">
        <f>SUM(H181:H193)/3</f>
        <v>0</v>
      </c>
      <c r="I194" s="88"/>
    </row>
    <row r="195" spans="1:10" x14ac:dyDescent="0.15">
      <c r="A195" s="520" t="s">
        <v>608</v>
      </c>
      <c r="B195" s="803" t="s">
        <v>609</v>
      </c>
      <c r="C195" s="522" t="s">
        <v>610</v>
      </c>
      <c r="D195" s="523"/>
      <c r="E195" s="523"/>
      <c r="F195" s="524"/>
      <c r="G195" s="552"/>
      <c r="H195" s="955"/>
      <c r="I195" s="1047"/>
    </row>
    <row r="196" spans="1:10" x14ac:dyDescent="0.15">
      <c r="A196" s="520"/>
      <c r="B196" s="803"/>
      <c r="C196" s="583"/>
      <c r="D196" s="584"/>
      <c r="E196" s="584"/>
      <c r="F196" s="585"/>
      <c r="G196" s="553"/>
      <c r="H196" s="956"/>
      <c r="I196" s="1048"/>
    </row>
    <row r="197" spans="1:10" x14ac:dyDescent="0.15">
      <c r="A197" s="520"/>
      <c r="B197" s="803"/>
      <c r="C197" s="525"/>
      <c r="D197" s="526"/>
      <c r="E197" s="526"/>
      <c r="F197" s="527"/>
      <c r="G197" s="554"/>
      <c r="H197" s="957"/>
      <c r="I197" s="1049"/>
    </row>
    <row r="198" spans="1:10" ht="14.25" customHeight="1" x14ac:dyDescent="0.15">
      <c r="A198" s="520"/>
      <c r="B198" s="803"/>
      <c r="C198" s="538" t="s">
        <v>120</v>
      </c>
      <c r="D198" s="539"/>
      <c r="E198" s="540"/>
      <c r="F198" s="356" t="s">
        <v>121</v>
      </c>
      <c r="G198" s="356" t="s">
        <v>23</v>
      </c>
      <c r="H198" s="550"/>
      <c r="I198" s="1062"/>
      <c r="J198" s="914"/>
    </row>
    <row r="199" spans="1:10" ht="15" x14ac:dyDescent="0.15">
      <c r="A199" s="520"/>
      <c r="B199" s="803"/>
      <c r="C199" s="541"/>
      <c r="D199" s="542"/>
      <c r="E199" s="543"/>
      <c r="F199" s="356" t="s">
        <v>122</v>
      </c>
      <c r="G199" s="356" t="s">
        <v>79</v>
      </c>
      <c r="H199" s="550"/>
      <c r="I199" s="1062"/>
      <c r="J199" s="914"/>
    </row>
    <row r="200" spans="1:10" ht="15" x14ac:dyDescent="0.15">
      <c r="A200" s="520"/>
      <c r="B200" s="803"/>
      <c r="C200" s="541"/>
      <c r="D200" s="542"/>
      <c r="E200" s="543"/>
      <c r="F200" s="356" t="s">
        <v>123</v>
      </c>
      <c r="G200" s="356" t="s">
        <v>48</v>
      </c>
      <c r="H200" s="550"/>
      <c r="I200" s="1062"/>
      <c r="J200" s="914"/>
    </row>
    <row r="201" spans="1:10" ht="15" x14ac:dyDescent="0.15">
      <c r="A201" s="520"/>
      <c r="B201" s="803"/>
      <c r="C201" s="541"/>
      <c r="D201" s="542"/>
      <c r="E201" s="543"/>
      <c r="F201" s="356" t="s">
        <v>124</v>
      </c>
      <c r="G201" s="356" t="s">
        <v>29</v>
      </c>
      <c r="H201" s="550"/>
      <c r="I201" s="1062"/>
      <c r="J201" s="914"/>
    </row>
    <row r="202" spans="1:10" ht="15" x14ac:dyDescent="0.15">
      <c r="A202" s="520"/>
      <c r="B202" s="803"/>
      <c r="C202" s="544"/>
      <c r="D202" s="545"/>
      <c r="E202" s="546"/>
      <c r="F202" s="356" t="s">
        <v>125</v>
      </c>
      <c r="G202" s="356" t="s">
        <v>51</v>
      </c>
      <c r="H202" s="550"/>
      <c r="I202" s="1062"/>
      <c r="J202" s="914"/>
    </row>
    <row r="203" spans="1:10" ht="15" x14ac:dyDescent="0.15">
      <c r="A203" s="520"/>
      <c r="B203" s="803"/>
      <c r="C203" s="538" t="s">
        <v>611</v>
      </c>
      <c r="D203" s="539"/>
      <c r="E203" s="540"/>
      <c r="F203" s="356" t="s">
        <v>127</v>
      </c>
      <c r="G203" s="356" t="s">
        <v>23</v>
      </c>
      <c r="H203" s="550"/>
      <c r="I203" s="1044"/>
    </row>
    <row r="204" spans="1:10" ht="15" x14ac:dyDescent="0.15">
      <c r="A204" s="520"/>
      <c r="B204" s="803"/>
      <c r="C204" s="541"/>
      <c r="D204" s="542"/>
      <c r="E204" s="543"/>
      <c r="F204" s="356" t="s">
        <v>122</v>
      </c>
      <c r="G204" s="356" t="s">
        <v>79</v>
      </c>
      <c r="H204" s="550"/>
      <c r="I204" s="1044"/>
    </row>
    <row r="205" spans="1:10" ht="15" x14ac:dyDescent="0.15">
      <c r="A205" s="520"/>
      <c r="B205" s="803"/>
      <c r="C205" s="541"/>
      <c r="D205" s="542"/>
      <c r="E205" s="543"/>
      <c r="F205" s="356" t="s">
        <v>123</v>
      </c>
      <c r="G205" s="356" t="s">
        <v>48</v>
      </c>
      <c r="H205" s="550"/>
      <c r="I205" s="1044"/>
    </row>
    <row r="206" spans="1:10" ht="15" x14ac:dyDescent="0.15">
      <c r="A206" s="520"/>
      <c r="B206" s="803"/>
      <c r="C206" s="541"/>
      <c r="D206" s="542"/>
      <c r="E206" s="543"/>
      <c r="F206" s="356" t="s">
        <v>124</v>
      </c>
      <c r="G206" s="356" t="s">
        <v>29</v>
      </c>
      <c r="H206" s="550"/>
      <c r="I206" s="1044"/>
    </row>
    <row r="207" spans="1:10" ht="15" x14ac:dyDescent="0.15">
      <c r="A207" s="520"/>
      <c r="B207" s="803"/>
      <c r="C207" s="544"/>
      <c r="D207" s="545"/>
      <c r="E207" s="546"/>
      <c r="F207" s="356" t="s">
        <v>125</v>
      </c>
      <c r="G207" s="356" t="s">
        <v>51</v>
      </c>
      <c r="H207" s="550"/>
      <c r="I207" s="1044"/>
    </row>
    <row r="208" spans="1:10" ht="15" x14ac:dyDescent="0.15">
      <c r="A208" s="520"/>
      <c r="B208" s="803"/>
      <c r="C208" s="654" t="s">
        <v>128</v>
      </c>
      <c r="D208" s="654"/>
      <c r="E208" s="654"/>
      <c r="F208" s="654"/>
      <c r="G208" s="356" t="s">
        <v>23</v>
      </c>
      <c r="H208" s="550"/>
      <c r="I208" s="1044"/>
    </row>
    <row r="209" spans="1:10" ht="15" x14ac:dyDescent="0.15">
      <c r="A209" s="520"/>
      <c r="B209" s="803"/>
      <c r="C209" s="654"/>
      <c r="D209" s="654"/>
      <c r="E209" s="654"/>
      <c r="F209" s="654"/>
      <c r="G209" s="356" t="s">
        <v>129</v>
      </c>
      <c r="H209" s="550"/>
      <c r="I209" s="1044"/>
    </row>
    <row r="210" spans="1:10" ht="15" x14ac:dyDescent="0.15">
      <c r="A210" s="520"/>
      <c r="B210" s="803"/>
      <c r="C210" s="654"/>
      <c r="D210" s="654"/>
      <c r="E210" s="654"/>
      <c r="F210" s="654"/>
      <c r="G210" s="356" t="s">
        <v>26</v>
      </c>
      <c r="H210" s="550"/>
      <c r="I210" s="1044"/>
    </row>
    <row r="211" spans="1:10" ht="15" x14ac:dyDescent="0.15">
      <c r="A211" s="520"/>
      <c r="B211" s="803"/>
      <c r="C211" s="654" t="s">
        <v>130</v>
      </c>
      <c r="D211" s="654"/>
      <c r="E211" s="654"/>
      <c r="F211" s="654"/>
      <c r="G211" s="356" t="s">
        <v>23</v>
      </c>
      <c r="H211" s="550"/>
      <c r="I211" s="1044"/>
    </row>
    <row r="212" spans="1:10" ht="15" x14ac:dyDescent="0.15">
      <c r="A212" s="520"/>
      <c r="B212" s="803"/>
      <c r="C212" s="654"/>
      <c r="D212" s="654"/>
      <c r="E212" s="654"/>
      <c r="F212" s="654"/>
      <c r="G212" s="356" t="s">
        <v>129</v>
      </c>
      <c r="H212" s="550"/>
      <c r="I212" s="1044"/>
    </row>
    <row r="213" spans="1:10" ht="15" x14ac:dyDescent="0.15">
      <c r="A213" s="520"/>
      <c r="B213" s="803"/>
      <c r="C213" s="654"/>
      <c r="D213" s="654"/>
      <c r="E213" s="654"/>
      <c r="F213" s="654"/>
      <c r="G213" s="356" t="s">
        <v>131</v>
      </c>
      <c r="H213" s="550"/>
      <c r="I213" s="1044"/>
    </row>
    <row r="214" spans="1:10" ht="15" x14ac:dyDescent="0.15">
      <c r="A214" s="520"/>
      <c r="B214" s="803"/>
      <c r="C214" s="654"/>
      <c r="D214" s="654"/>
      <c r="E214" s="654"/>
      <c r="F214" s="654"/>
      <c r="G214" s="356" t="s">
        <v>26</v>
      </c>
      <c r="H214" s="550"/>
      <c r="I214" s="1044"/>
    </row>
    <row r="215" spans="1:10" ht="15" x14ac:dyDescent="0.15">
      <c r="A215" s="294"/>
      <c r="B215" s="299"/>
      <c r="C215" s="709" t="s">
        <v>132</v>
      </c>
      <c r="D215" s="709"/>
      <c r="E215" s="709"/>
      <c r="F215" s="709"/>
      <c r="G215" s="295" t="s">
        <v>72</v>
      </c>
      <c r="H215" s="87">
        <f>SUM(H198:H214)/4</f>
        <v>0</v>
      </c>
      <c r="I215" s="88"/>
    </row>
    <row r="216" spans="1:10" x14ac:dyDescent="0.15">
      <c r="A216" s="520" t="s">
        <v>612</v>
      </c>
      <c r="B216" s="619" t="s">
        <v>2207</v>
      </c>
      <c r="C216" s="522" t="s">
        <v>613</v>
      </c>
      <c r="D216" s="523"/>
      <c r="E216" s="523"/>
      <c r="F216" s="524"/>
      <c r="G216" s="552"/>
      <c r="H216" s="955"/>
      <c r="I216" s="1047"/>
    </row>
    <row r="217" spans="1:10" x14ac:dyDescent="0.15">
      <c r="A217" s="520"/>
      <c r="B217" s="619"/>
      <c r="C217" s="583"/>
      <c r="D217" s="584"/>
      <c r="E217" s="584"/>
      <c r="F217" s="585"/>
      <c r="G217" s="553"/>
      <c r="H217" s="956"/>
      <c r="I217" s="1048"/>
    </row>
    <row r="218" spans="1:10" x14ac:dyDescent="0.15">
      <c r="A218" s="520"/>
      <c r="B218" s="619"/>
      <c r="C218" s="525"/>
      <c r="D218" s="526"/>
      <c r="E218" s="526"/>
      <c r="F218" s="527"/>
      <c r="G218" s="554"/>
      <c r="H218" s="957"/>
      <c r="I218" s="1049"/>
    </row>
    <row r="219" spans="1:10" ht="15" x14ac:dyDescent="0.15">
      <c r="A219" s="520"/>
      <c r="B219" s="619"/>
      <c r="C219" s="654" t="s">
        <v>614</v>
      </c>
      <c r="D219" s="654"/>
      <c r="E219" s="654"/>
      <c r="F219" s="654"/>
      <c r="G219" s="356" t="s">
        <v>23</v>
      </c>
      <c r="H219" s="550"/>
      <c r="I219" s="1055"/>
      <c r="J219" s="1065"/>
    </row>
    <row r="220" spans="1:10" ht="15" x14ac:dyDescent="0.15">
      <c r="A220" s="520"/>
      <c r="B220" s="619"/>
      <c r="C220" s="654"/>
      <c r="D220" s="654"/>
      <c r="E220" s="654"/>
      <c r="F220" s="654"/>
      <c r="G220" s="356" t="s">
        <v>615</v>
      </c>
      <c r="H220" s="550"/>
      <c r="I220" s="1055"/>
      <c r="J220" s="1065"/>
    </row>
    <row r="221" spans="1:10" ht="15" x14ac:dyDescent="0.15">
      <c r="A221" s="520"/>
      <c r="B221" s="619"/>
      <c r="C221" s="654"/>
      <c r="D221" s="654"/>
      <c r="E221" s="654"/>
      <c r="F221" s="654"/>
      <c r="G221" s="356" t="s">
        <v>616</v>
      </c>
      <c r="H221" s="550"/>
      <c r="I221" s="1055"/>
      <c r="J221" s="1065"/>
    </row>
    <row r="222" spans="1:10" ht="15" x14ac:dyDescent="0.15">
      <c r="A222" s="520"/>
      <c r="B222" s="619"/>
      <c r="C222" s="654"/>
      <c r="D222" s="654"/>
      <c r="E222" s="654"/>
      <c r="F222" s="654"/>
      <c r="G222" s="356" t="s">
        <v>617</v>
      </c>
      <c r="H222" s="550"/>
      <c r="I222" s="1055"/>
      <c r="J222" s="1065"/>
    </row>
    <row r="223" spans="1:10" ht="14.25" customHeight="1" x14ac:dyDescent="0.15">
      <c r="A223" s="520"/>
      <c r="B223" s="619"/>
      <c r="C223" s="654"/>
      <c r="D223" s="654"/>
      <c r="E223" s="654"/>
      <c r="F223" s="654"/>
      <c r="G223" s="356" t="s">
        <v>26</v>
      </c>
      <c r="H223" s="550"/>
      <c r="I223" s="1055"/>
      <c r="J223" s="1065"/>
    </row>
    <row r="224" spans="1:10" ht="15" x14ac:dyDescent="0.15">
      <c r="A224" s="520"/>
      <c r="B224" s="619"/>
      <c r="C224" s="654" t="s">
        <v>618</v>
      </c>
      <c r="D224" s="654"/>
      <c r="E224" s="654"/>
      <c r="F224" s="654"/>
      <c r="G224" s="356" t="s">
        <v>23</v>
      </c>
      <c r="H224" s="550"/>
      <c r="I224" s="1044"/>
    </row>
    <row r="225" spans="1:9" ht="15" x14ac:dyDescent="0.15">
      <c r="A225" s="520"/>
      <c r="B225" s="619"/>
      <c r="C225" s="654"/>
      <c r="D225" s="654"/>
      <c r="E225" s="654"/>
      <c r="F225" s="654"/>
      <c r="G225" s="356" t="s">
        <v>619</v>
      </c>
      <c r="H225" s="550"/>
      <c r="I225" s="1044"/>
    </row>
    <row r="226" spans="1:9" ht="15" x14ac:dyDescent="0.15">
      <c r="A226" s="520"/>
      <c r="B226" s="619"/>
      <c r="C226" s="654"/>
      <c r="D226" s="654"/>
      <c r="E226" s="654"/>
      <c r="F226" s="654"/>
      <c r="G226" s="356" t="s">
        <v>617</v>
      </c>
      <c r="H226" s="550"/>
      <c r="I226" s="1044"/>
    </row>
    <row r="227" spans="1:9" ht="15" x14ac:dyDescent="0.15">
      <c r="A227" s="520"/>
      <c r="B227" s="619"/>
      <c r="C227" s="654"/>
      <c r="D227" s="654"/>
      <c r="E227" s="654"/>
      <c r="F227" s="654"/>
      <c r="G227" s="356" t="s">
        <v>26</v>
      </c>
      <c r="H227" s="550"/>
      <c r="I227" s="1044"/>
    </row>
    <row r="228" spans="1:9" ht="15" x14ac:dyDescent="0.15">
      <c r="A228" s="520"/>
      <c r="B228" s="619"/>
      <c r="C228" s="654" t="s">
        <v>620</v>
      </c>
      <c r="D228" s="654"/>
      <c r="E228" s="654"/>
      <c r="F228" s="654"/>
      <c r="G228" s="356" t="s">
        <v>23</v>
      </c>
      <c r="H228" s="550"/>
      <c r="I228" s="1044"/>
    </row>
    <row r="229" spans="1:9" ht="15" x14ac:dyDescent="0.15">
      <c r="A229" s="520"/>
      <c r="B229" s="619"/>
      <c r="C229" s="654"/>
      <c r="D229" s="654"/>
      <c r="E229" s="654"/>
      <c r="F229" s="654"/>
      <c r="G229" s="356" t="s">
        <v>619</v>
      </c>
      <c r="H229" s="550"/>
      <c r="I229" s="1044"/>
    </row>
    <row r="230" spans="1:9" ht="15" x14ac:dyDescent="0.15">
      <c r="A230" s="520"/>
      <c r="B230" s="619"/>
      <c r="C230" s="654"/>
      <c r="D230" s="654"/>
      <c r="E230" s="654"/>
      <c r="F230" s="654"/>
      <c r="G230" s="356" t="s">
        <v>617</v>
      </c>
      <c r="H230" s="550"/>
      <c r="I230" s="1044"/>
    </row>
    <row r="231" spans="1:9" ht="15" x14ac:dyDescent="0.15">
      <c r="A231" s="520"/>
      <c r="B231" s="619"/>
      <c r="C231" s="654"/>
      <c r="D231" s="654"/>
      <c r="E231" s="654"/>
      <c r="F231" s="654"/>
      <c r="G231" s="356" t="s">
        <v>26</v>
      </c>
      <c r="H231" s="550"/>
      <c r="I231" s="1044"/>
    </row>
    <row r="232" spans="1:9" ht="15" x14ac:dyDescent="0.15">
      <c r="A232" s="520"/>
      <c r="B232" s="619"/>
      <c r="C232" s="654" t="s">
        <v>621</v>
      </c>
      <c r="D232" s="654"/>
      <c r="E232" s="654"/>
      <c r="F232" s="654"/>
      <c r="G232" s="356" t="s">
        <v>23</v>
      </c>
      <c r="H232" s="550"/>
      <c r="I232" s="1044"/>
    </row>
    <row r="233" spans="1:9" ht="15" x14ac:dyDescent="0.15">
      <c r="A233" s="520"/>
      <c r="B233" s="619"/>
      <c r="C233" s="654"/>
      <c r="D233" s="654"/>
      <c r="E233" s="654"/>
      <c r="F233" s="654"/>
      <c r="G233" s="356" t="s">
        <v>619</v>
      </c>
      <c r="H233" s="550"/>
      <c r="I233" s="1044"/>
    </row>
    <row r="234" spans="1:9" ht="15" x14ac:dyDescent="0.15">
      <c r="A234" s="520"/>
      <c r="B234" s="619"/>
      <c r="C234" s="654"/>
      <c r="D234" s="654"/>
      <c r="E234" s="654"/>
      <c r="F234" s="654"/>
      <c r="G234" s="356" t="s">
        <v>617</v>
      </c>
      <c r="H234" s="550"/>
      <c r="I234" s="1044"/>
    </row>
    <row r="235" spans="1:9" ht="15" x14ac:dyDescent="0.15">
      <c r="A235" s="520"/>
      <c r="B235" s="619"/>
      <c r="C235" s="654"/>
      <c r="D235" s="654"/>
      <c r="E235" s="654"/>
      <c r="F235" s="654"/>
      <c r="G235" s="356" t="s">
        <v>26</v>
      </c>
      <c r="H235" s="550"/>
      <c r="I235" s="1044"/>
    </row>
    <row r="236" spans="1:9" ht="15" x14ac:dyDescent="0.15">
      <c r="A236" s="294"/>
      <c r="B236" s="299"/>
      <c r="C236" s="709" t="s">
        <v>140</v>
      </c>
      <c r="D236" s="709"/>
      <c r="E236" s="709"/>
      <c r="F236" s="709"/>
      <c r="G236" s="295" t="s">
        <v>72</v>
      </c>
      <c r="H236" s="87">
        <f>SUM(H219:H235)/4</f>
        <v>0</v>
      </c>
      <c r="I236" s="88"/>
    </row>
    <row r="237" spans="1:9" x14ac:dyDescent="0.15">
      <c r="A237" s="520" t="s">
        <v>622</v>
      </c>
      <c r="B237" s="619" t="s">
        <v>2208</v>
      </c>
      <c r="C237" s="828" t="s">
        <v>2102</v>
      </c>
      <c r="D237" s="856"/>
      <c r="E237" s="856"/>
      <c r="F237" s="857"/>
      <c r="G237" s="552"/>
      <c r="H237" s="955"/>
      <c r="I237" s="1063"/>
    </row>
    <row r="238" spans="1:9" ht="50.5" customHeight="1" x14ac:dyDescent="0.15">
      <c r="A238" s="520"/>
      <c r="B238" s="619"/>
      <c r="C238" s="829"/>
      <c r="D238" s="861"/>
      <c r="E238" s="861"/>
      <c r="F238" s="862"/>
      <c r="G238" s="554"/>
      <c r="H238" s="957"/>
      <c r="I238" s="1064"/>
    </row>
    <row r="239" spans="1:9" ht="15" x14ac:dyDescent="0.15">
      <c r="A239" s="520"/>
      <c r="B239" s="619"/>
      <c r="C239" s="654" t="s">
        <v>623</v>
      </c>
      <c r="D239" s="654"/>
      <c r="E239" s="654"/>
      <c r="F239" s="654"/>
      <c r="G239" s="356" t="s">
        <v>23</v>
      </c>
      <c r="H239" s="550"/>
      <c r="I239" s="1044"/>
    </row>
    <row r="240" spans="1:9" x14ac:dyDescent="0.15">
      <c r="A240" s="520"/>
      <c r="B240" s="619"/>
      <c r="C240" s="654"/>
      <c r="D240" s="654"/>
      <c r="E240" s="654"/>
      <c r="F240" s="654"/>
      <c r="G240" s="586" t="s">
        <v>2105</v>
      </c>
      <c r="H240" s="550"/>
      <c r="I240" s="1044"/>
    </row>
    <row r="241" spans="1:9" x14ac:dyDescent="0.15">
      <c r="A241" s="520"/>
      <c r="B241" s="619"/>
      <c r="C241" s="654"/>
      <c r="D241" s="654"/>
      <c r="E241" s="654"/>
      <c r="F241" s="654"/>
      <c r="G241" s="587"/>
      <c r="H241" s="550"/>
      <c r="I241" s="1044"/>
    </row>
    <row r="242" spans="1:9" x14ac:dyDescent="0.15">
      <c r="A242" s="520"/>
      <c r="B242" s="619"/>
      <c r="C242" s="654"/>
      <c r="D242" s="654"/>
      <c r="E242" s="654"/>
      <c r="F242" s="654"/>
      <c r="G242" s="586" t="s">
        <v>2106</v>
      </c>
      <c r="H242" s="550"/>
      <c r="I242" s="1044"/>
    </row>
    <row r="243" spans="1:9" x14ac:dyDescent="0.15">
      <c r="A243" s="520"/>
      <c r="B243" s="619"/>
      <c r="C243" s="654"/>
      <c r="D243" s="654"/>
      <c r="E243" s="654"/>
      <c r="F243" s="654"/>
      <c r="G243" s="587"/>
      <c r="H243" s="550"/>
      <c r="I243" s="1044"/>
    </row>
    <row r="244" spans="1:9" x14ac:dyDescent="0.15">
      <c r="A244" s="520"/>
      <c r="B244" s="619"/>
      <c r="C244" s="654"/>
      <c r="D244" s="654"/>
      <c r="E244" s="654"/>
      <c r="F244" s="654"/>
      <c r="G244" s="586" t="s">
        <v>2107</v>
      </c>
      <c r="H244" s="550"/>
      <c r="I244" s="1044"/>
    </row>
    <row r="245" spans="1:9" x14ac:dyDescent="0.15">
      <c r="A245" s="520"/>
      <c r="B245" s="619"/>
      <c r="C245" s="654"/>
      <c r="D245" s="654"/>
      <c r="E245" s="654"/>
      <c r="F245" s="654"/>
      <c r="G245" s="587"/>
      <c r="H245" s="550"/>
      <c r="I245" s="1044"/>
    </row>
    <row r="246" spans="1:9" ht="15" x14ac:dyDescent="0.15">
      <c r="A246" s="520"/>
      <c r="B246" s="619"/>
      <c r="C246" s="654" t="s">
        <v>627</v>
      </c>
      <c r="D246" s="654"/>
      <c r="E246" s="654"/>
      <c r="F246" s="654"/>
      <c r="G246" s="356" t="s">
        <v>23</v>
      </c>
      <c r="H246" s="550"/>
      <c r="I246" s="1044"/>
    </row>
    <row r="247" spans="1:9" ht="15" x14ac:dyDescent="0.15">
      <c r="A247" s="520"/>
      <c r="B247" s="619"/>
      <c r="C247" s="654"/>
      <c r="D247" s="654"/>
      <c r="E247" s="654"/>
      <c r="F247" s="654"/>
      <c r="G247" s="356" t="s">
        <v>339</v>
      </c>
      <c r="H247" s="550"/>
      <c r="I247" s="1044"/>
    </row>
    <row r="248" spans="1:9" ht="15" x14ac:dyDescent="0.15">
      <c r="A248" s="520"/>
      <c r="B248" s="619"/>
      <c r="C248" s="654"/>
      <c r="D248" s="654"/>
      <c r="E248" s="654"/>
      <c r="F248" s="654"/>
      <c r="G248" s="356" t="s">
        <v>628</v>
      </c>
      <c r="H248" s="550"/>
      <c r="I248" s="1044"/>
    </row>
    <row r="249" spans="1:9" ht="15" x14ac:dyDescent="0.15">
      <c r="A249" s="520"/>
      <c r="B249" s="619"/>
      <c r="C249" s="654"/>
      <c r="D249" s="654"/>
      <c r="E249" s="654"/>
      <c r="F249" s="654"/>
      <c r="G249" s="356" t="s">
        <v>26</v>
      </c>
      <c r="H249" s="550"/>
      <c r="I249" s="1044"/>
    </row>
    <row r="250" spans="1:9" ht="15" x14ac:dyDescent="0.15">
      <c r="A250" s="520"/>
      <c r="B250" s="619"/>
      <c r="C250" s="654" t="s">
        <v>629</v>
      </c>
      <c r="D250" s="654"/>
      <c r="E250" s="654"/>
      <c r="F250" s="654"/>
      <c r="G250" s="356" t="s">
        <v>23</v>
      </c>
      <c r="H250" s="550"/>
      <c r="I250" s="1044"/>
    </row>
    <row r="251" spans="1:9" x14ac:dyDescent="0.15">
      <c r="A251" s="520"/>
      <c r="B251" s="619"/>
      <c r="C251" s="654"/>
      <c r="D251" s="654"/>
      <c r="E251" s="654"/>
      <c r="F251" s="654"/>
      <c r="G251" s="586" t="s">
        <v>2329</v>
      </c>
      <c r="H251" s="550"/>
      <c r="I251" s="1044"/>
    </row>
    <row r="252" spans="1:9" x14ac:dyDescent="0.15">
      <c r="A252" s="520"/>
      <c r="B252" s="619"/>
      <c r="C252" s="654"/>
      <c r="D252" s="654"/>
      <c r="E252" s="654"/>
      <c r="F252" s="654"/>
      <c r="G252" s="587"/>
      <c r="H252" s="550"/>
      <c r="I252" s="1044"/>
    </row>
    <row r="253" spans="1:9" x14ac:dyDescent="0.15">
      <c r="A253" s="520"/>
      <c r="B253" s="619"/>
      <c r="C253" s="654"/>
      <c r="D253" s="654"/>
      <c r="E253" s="654"/>
      <c r="F253" s="654"/>
      <c r="G253" s="586" t="s">
        <v>2103</v>
      </c>
      <c r="H253" s="550"/>
      <c r="I253" s="1044"/>
    </row>
    <row r="254" spans="1:9" x14ac:dyDescent="0.15">
      <c r="A254" s="520"/>
      <c r="B254" s="619"/>
      <c r="C254" s="654"/>
      <c r="D254" s="654"/>
      <c r="E254" s="654"/>
      <c r="F254" s="654"/>
      <c r="G254" s="587"/>
      <c r="H254" s="550"/>
      <c r="I254" s="1044"/>
    </row>
    <row r="255" spans="1:9" x14ac:dyDescent="0.15">
      <c r="A255" s="520"/>
      <c r="B255" s="619"/>
      <c r="C255" s="654"/>
      <c r="D255" s="654"/>
      <c r="E255" s="654"/>
      <c r="F255" s="654"/>
      <c r="G255" s="586" t="s">
        <v>2104</v>
      </c>
      <c r="H255" s="550"/>
      <c r="I255" s="1044"/>
    </row>
    <row r="256" spans="1:9" x14ac:dyDescent="0.15">
      <c r="A256" s="520"/>
      <c r="B256" s="619"/>
      <c r="C256" s="654"/>
      <c r="D256" s="654"/>
      <c r="E256" s="654"/>
      <c r="F256" s="654"/>
      <c r="G256" s="587"/>
      <c r="H256" s="550"/>
      <c r="I256" s="1044"/>
    </row>
    <row r="257" spans="1:10" ht="15" x14ac:dyDescent="0.15">
      <c r="A257" s="294"/>
      <c r="B257" s="299"/>
      <c r="C257" s="709" t="s">
        <v>630</v>
      </c>
      <c r="D257" s="709"/>
      <c r="E257" s="709"/>
      <c r="F257" s="709"/>
      <c r="G257" s="295" t="s">
        <v>38</v>
      </c>
      <c r="H257" s="87">
        <f>(H239+H246+H250)/3</f>
        <v>0</v>
      </c>
      <c r="I257" s="92"/>
    </row>
    <row r="258" spans="1:10" x14ac:dyDescent="0.15">
      <c r="A258" s="607" t="s">
        <v>148</v>
      </c>
      <c r="B258" s="608"/>
      <c r="C258" s="608"/>
      <c r="D258" s="608"/>
      <c r="E258" s="608"/>
      <c r="F258" s="608"/>
      <c r="G258" s="608"/>
      <c r="H258" s="608"/>
      <c r="I258" s="1052"/>
      <c r="J258" s="375"/>
    </row>
    <row r="259" spans="1:10" x14ac:dyDescent="0.15">
      <c r="A259" s="609"/>
      <c r="B259" s="610"/>
      <c r="C259" s="610"/>
      <c r="D259" s="610"/>
      <c r="E259" s="610"/>
      <c r="F259" s="610"/>
      <c r="G259" s="610"/>
      <c r="H259" s="610"/>
      <c r="I259" s="1053"/>
      <c r="J259" s="362"/>
    </row>
    <row r="260" spans="1:10" x14ac:dyDescent="0.15">
      <c r="A260" s="611"/>
      <c r="B260" s="612"/>
      <c r="C260" s="612"/>
      <c r="D260" s="612"/>
      <c r="E260" s="612"/>
      <c r="F260" s="612"/>
      <c r="G260" s="612"/>
      <c r="H260" s="612"/>
      <c r="I260" s="1054"/>
      <c r="J260" s="362"/>
    </row>
    <row r="261" spans="1:10" ht="13.75" customHeight="1" x14ac:dyDescent="0.15">
      <c r="A261" s="599" t="s">
        <v>1278</v>
      </c>
      <c r="B261" s="763" t="s">
        <v>631</v>
      </c>
      <c r="C261" s="522" t="s">
        <v>2330</v>
      </c>
      <c r="D261" s="523"/>
      <c r="E261" s="523"/>
      <c r="F261" s="524"/>
      <c r="G261" s="552"/>
      <c r="H261" s="955"/>
      <c r="I261" s="1059"/>
    </row>
    <row r="262" spans="1:10" x14ac:dyDescent="0.15">
      <c r="A262" s="600"/>
      <c r="B262" s="764"/>
      <c r="C262" s="583"/>
      <c r="D262" s="584"/>
      <c r="E262" s="584"/>
      <c r="F262" s="585"/>
      <c r="G262" s="553"/>
      <c r="H262" s="956"/>
      <c r="I262" s="1060"/>
    </row>
    <row r="263" spans="1:10" x14ac:dyDescent="0.15">
      <c r="A263" s="600"/>
      <c r="B263" s="764"/>
      <c r="C263" s="525"/>
      <c r="D263" s="526"/>
      <c r="E263" s="526"/>
      <c r="F263" s="527"/>
      <c r="G263" s="554"/>
      <c r="H263" s="957"/>
      <c r="I263" s="1061"/>
    </row>
    <row r="264" spans="1:10" ht="15" x14ac:dyDescent="0.15">
      <c r="A264" s="600"/>
      <c r="B264" s="764"/>
      <c r="C264" s="654" t="s">
        <v>632</v>
      </c>
      <c r="D264" s="654"/>
      <c r="E264" s="654"/>
      <c r="F264" s="654"/>
      <c r="G264" s="356" t="s">
        <v>160</v>
      </c>
      <c r="H264" s="550"/>
      <c r="I264" s="1062"/>
      <c r="J264" s="914"/>
    </row>
    <row r="265" spans="1:10" ht="15" x14ac:dyDescent="0.15">
      <c r="A265" s="600"/>
      <c r="B265" s="764"/>
      <c r="C265" s="654"/>
      <c r="D265" s="654"/>
      <c r="E265" s="654"/>
      <c r="F265" s="654"/>
      <c r="G265" s="356" t="s">
        <v>161</v>
      </c>
      <c r="H265" s="550"/>
      <c r="I265" s="1062"/>
      <c r="J265" s="914"/>
    </row>
    <row r="266" spans="1:10" ht="15" x14ac:dyDescent="0.15">
      <c r="A266" s="600"/>
      <c r="B266" s="764"/>
      <c r="C266" s="654"/>
      <c r="D266" s="654"/>
      <c r="E266" s="654"/>
      <c r="F266" s="654"/>
      <c r="G266" s="356" t="s">
        <v>162</v>
      </c>
      <c r="H266" s="550"/>
      <c r="I266" s="1062"/>
      <c r="J266" s="914"/>
    </row>
    <row r="267" spans="1:10" ht="15" x14ac:dyDescent="0.15">
      <c r="A267" s="600"/>
      <c r="B267" s="764"/>
      <c r="C267" s="654"/>
      <c r="D267" s="654"/>
      <c r="E267" s="654"/>
      <c r="F267" s="654"/>
      <c r="G267" s="356" t="s">
        <v>25</v>
      </c>
      <c r="H267" s="550"/>
      <c r="I267" s="1062"/>
      <c r="J267" s="914"/>
    </row>
    <row r="268" spans="1:10" ht="15" x14ac:dyDescent="0.15">
      <c r="A268" s="600"/>
      <c r="B268" s="764"/>
      <c r="C268" s="654"/>
      <c r="D268" s="654"/>
      <c r="E268" s="654"/>
      <c r="F268" s="654"/>
      <c r="G268" s="356" t="s">
        <v>26</v>
      </c>
      <c r="H268" s="550"/>
      <c r="I268" s="1062"/>
      <c r="J268" s="914"/>
    </row>
    <row r="269" spans="1:10" ht="15" x14ac:dyDescent="0.15">
      <c r="A269" s="600"/>
      <c r="B269" s="764"/>
      <c r="C269" s="633" t="s">
        <v>1949</v>
      </c>
      <c r="D269" s="646"/>
      <c r="E269" s="647"/>
      <c r="F269" s="469" t="s">
        <v>1434</v>
      </c>
      <c r="G269" s="385" t="s">
        <v>23</v>
      </c>
      <c r="H269" s="588"/>
      <c r="I269" s="1056"/>
      <c r="J269" s="362"/>
    </row>
    <row r="270" spans="1:10" ht="15" x14ac:dyDescent="0.15">
      <c r="A270" s="600"/>
      <c r="B270" s="764"/>
      <c r="C270" s="648"/>
      <c r="D270" s="649"/>
      <c r="E270" s="650"/>
      <c r="F270" s="469" t="s">
        <v>1435</v>
      </c>
      <c r="G270" s="385" t="s">
        <v>79</v>
      </c>
      <c r="H270" s="589"/>
      <c r="I270" s="1057"/>
      <c r="J270" s="362"/>
    </row>
    <row r="271" spans="1:10" ht="15" x14ac:dyDescent="0.15">
      <c r="A271" s="600"/>
      <c r="B271" s="764"/>
      <c r="C271" s="648"/>
      <c r="D271" s="649"/>
      <c r="E271" s="650"/>
      <c r="F271" s="469" t="s">
        <v>1436</v>
      </c>
      <c r="G271" s="385" t="s">
        <v>48</v>
      </c>
      <c r="H271" s="589"/>
      <c r="I271" s="1057"/>
      <c r="J271" s="362"/>
    </row>
    <row r="272" spans="1:10" ht="15" x14ac:dyDescent="0.15">
      <c r="A272" s="600"/>
      <c r="B272" s="764"/>
      <c r="C272" s="648"/>
      <c r="D272" s="649"/>
      <c r="E272" s="650"/>
      <c r="F272" s="469" t="s">
        <v>1437</v>
      </c>
      <c r="G272" s="385" t="s">
        <v>29</v>
      </c>
      <c r="H272" s="589"/>
      <c r="I272" s="1057"/>
      <c r="J272" s="362"/>
    </row>
    <row r="273" spans="1:10" ht="15" x14ac:dyDescent="0.15">
      <c r="A273" s="601"/>
      <c r="B273" s="765"/>
      <c r="C273" s="651"/>
      <c r="D273" s="652"/>
      <c r="E273" s="653"/>
      <c r="F273" s="469" t="s">
        <v>1438</v>
      </c>
      <c r="G273" s="385" t="s">
        <v>51</v>
      </c>
      <c r="H273" s="590"/>
      <c r="I273" s="1058"/>
      <c r="J273" s="362"/>
    </row>
    <row r="274" spans="1:10" ht="15" x14ac:dyDescent="0.15">
      <c r="A274" s="294"/>
      <c r="B274" s="299"/>
      <c r="C274" s="709" t="s">
        <v>633</v>
      </c>
      <c r="D274" s="709"/>
      <c r="E274" s="709"/>
      <c r="F274" s="709"/>
      <c r="G274" s="295" t="s">
        <v>1792</v>
      </c>
      <c r="H274" s="87">
        <f>SUM(H264+H269)/2</f>
        <v>0</v>
      </c>
      <c r="I274" s="88"/>
    </row>
    <row r="275" spans="1:10" x14ac:dyDescent="0.15">
      <c r="A275" s="599" t="s">
        <v>1893</v>
      </c>
      <c r="B275" s="816" t="s">
        <v>635</v>
      </c>
      <c r="C275" s="742" t="s">
        <v>2101</v>
      </c>
      <c r="D275" s="743"/>
      <c r="E275" s="743"/>
      <c r="F275" s="744"/>
      <c r="G275" s="552"/>
      <c r="H275" s="955"/>
      <c r="I275" s="1047"/>
    </row>
    <row r="276" spans="1:10" x14ac:dyDescent="0.15">
      <c r="A276" s="600"/>
      <c r="B276" s="815"/>
      <c r="C276" s="745"/>
      <c r="D276" s="746"/>
      <c r="E276" s="746"/>
      <c r="F276" s="747"/>
      <c r="G276" s="553"/>
      <c r="H276" s="956"/>
      <c r="I276" s="1048"/>
    </row>
    <row r="277" spans="1:10" x14ac:dyDescent="0.15">
      <c r="A277" s="600"/>
      <c r="B277" s="815"/>
      <c r="C277" s="748"/>
      <c r="D277" s="749"/>
      <c r="E277" s="749"/>
      <c r="F277" s="750"/>
      <c r="G277" s="554"/>
      <c r="H277" s="957"/>
      <c r="I277" s="1049"/>
    </row>
    <row r="278" spans="1:10" ht="15" x14ac:dyDescent="0.15">
      <c r="A278" s="600"/>
      <c r="B278" s="815"/>
      <c r="C278" s="1050" t="s">
        <v>2331</v>
      </c>
      <c r="D278" s="1050"/>
      <c r="E278" s="1050"/>
      <c r="F278" s="1050"/>
      <c r="G278" s="356" t="s">
        <v>23</v>
      </c>
      <c r="H278" s="550"/>
      <c r="I278" s="1051"/>
    </row>
    <row r="279" spans="1:10" ht="15" x14ac:dyDescent="0.15">
      <c r="A279" s="600"/>
      <c r="B279" s="815"/>
      <c r="C279" s="1050"/>
      <c r="D279" s="1050"/>
      <c r="E279" s="1050"/>
      <c r="F279" s="1050"/>
      <c r="G279" s="356" t="s">
        <v>226</v>
      </c>
      <c r="H279" s="550"/>
      <c r="I279" s="1051"/>
    </row>
    <row r="280" spans="1:10" ht="15" x14ac:dyDescent="0.15">
      <c r="A280" s="600"/>
      <c r="B280" s="815"/>
      <c r="C280" s="1050"/>
      <c r="D280" s="1050"/>
      <c r="E280" s="1050"/>
      <c r="F280" s="1050"/>
      <c r="G280" s="356" t="s">
        <v>26</v>
      </c>
      <c r="H280" s="550"/>
      <c r="I280" s="1051"/>
    </row>
    <row r="281" spans="1:10" ht="15" x14ac:dyDescent="0.15">
      <c r="A281" s="600"/>
      <c r="B281" s="815"/>
      <c r="C281" s="654" t="s">
        <v>636</v>
      </c>
      <c r="D281" s="654"/>
      <c r="E281" s="654"/>
      <c r="F281" s="654"/>
      <c r="G281" s="356" t="s">
        <v>180</v>
      </c>
      <c r="H281" s="927"/>
      <c r="I281" s="1044"/>
    </row>
    <row r="282" spans="1:10" ht="15" x14ac:dyDescent="0.15">
      <c r="A282" s="600"/>
      <c r="B282" s="815"/>
      <c r="C282" s="654"/>
      <c r="D282" s="654"/>
      <c r="E282" s="654"/>
      <c r="F282" s="654"/>
      <c r="G282" s="356" t="s">
        <v>637</v>
      </c>
      <c r="H282" s="927"/>
      <c r="I282" s="1044"/>
    </row>
    <row r="283" spans="1:10" ht="15" x14ac:dyDescent="0.15">
      <c r="A283" s="600"/>
      <c r="B283" s="815"/>
      <c r="C283" s="654"/>
      <c r="D283" s="654"/>
      <c r="E283" s="654"/>
      <c r="F283" s="654"/>
      <c r="G283" s="356" t="s">
        <v>638</v>
      </c>
      <c r="H283" s="927"/>
      <c r="I283" s="1044"/>
    </row>
    <row r="284" spans="1:10" ht="15" x14ac:dyDescent="0.15">
      <c r="A284" s="601"/>
      <c r="B284" s="840"/>
      <c r="C284" s="654"/>
      <c r="D284" s="654"/>
      <c r="E284" s="654"/>
      <c r="F284" s="654"/>
      <c r="G284" s="356" t="s">
        <v>26</v>
      </c>
      <c r="H284" s="927"/>
      <c r="I284" s="1044"/>
    </row>
    <row r="285" spans="1:10" ht="15" x14ac:dyDescent="0.15">
      <c r="A285" s="294"/>
      <c r="B285" s="299"/>
      <c r="C285" s="709" t="s">
        <v>639</v>
      </c>
      <c r="D285" s="709"/>
      <c r="E285" s="709"/>
      <c r="F285" s="709"/>
      <c r="G285" s="295" t="s">
        <v>196</v>
      </c>
      <c r="H285" s="87">
        <f>SUM(H278:H284)/2</f>
        <v>0</v>
      </c>
      <c r="I285" s="88"/>
    </row>
    <row r="286" spans="1:10" x14ac:dyDescent="0.15">
      <c r="A286" s="599" t="s">
        <v>1894</v>
      </c>
      <c r="B286" s="816" t="s">
        <v>640</v>
      </c>
      <c r="C286" s="522" t="s">
        <v>2215</v>
      </c>
      <c r="D286" s="523"/>
      <c r="E286" s="523"/>
      <c r="F286" s="524"/>
      <c r="G286" s="552"/>
      <c r="H286" s="955"/>
      <c r="I286" s="1047"/>
    </row>
    <row r="287" spans="1:10" x14ac:dyDescent="0.15">
      <c r="A287" s="600"/>
      <c r="B287" s="815"/>
      <c r="C287" s="525"/>
      <c r="D287" s="526"/>
      <c r="E287" s="526"/>
      <c r="F287" s="527"/>
      <c r="G287" s="554"/>
      <c r="H287" s="957"/>
      <c r="I287" s="1049"/>
    </row>
    <row r="288" spans="1:10" ht="15" x14ac:dyDescent="0.15">
      <c r="A288" s="600"/>
      <c r="B288" s="815"/>
      <c r="C288" s="654" t="s">
        <v>641</v>
      </c>
      <c r="D288" s="654"/>
      <c r="E288" s="654"/>
      <c r="F288" s="654"/>
      <c r="G288" s="356" t="s">
        <v>23</v>
      </c>
      <c r="H288" s="550"/>
      <c r="I288" s="1051"/>
    </row>
    <row r="289" spans="1:10" ht="15" x14ac:dyDescent="0.15">
      <c r="A289" s="600"/>
      <c r="B289" s="815"/>
      <c r="C289" s="654"/>
      <c r="D289" s="654"/>
      <c r="E289" s="654"/>
      <c r="F289" s="654"/>
      <c r="G289" s="356" t="s">
        <v>642</v>
      </c>
      <c r="H289" s="550"/>
      <c r="I289" s="1051"/>
    </row>
    <row r="290" spans="1:10" ht="15" x14ac:dyDescent="0.15">
      <c r="A290" s="600"/>
      <c r="B290" s="815"/>
      <c r="C290" s="654"/>
      <c r="D290" s="654"/>
      <c r="E290" s="654"/>
      <c r="F290" s="654"/>
      <c r="G290" s="356" t="s">
        <v>643</v>
      </c>
      <c r="H290" s="550"/>
      <c r="I290" s="1051"/>
    </row>
    <row r="291" spans="1:10" ht="15" x14ac:dyDescent="0.15">
      <c r="A291" s="600"/>
      <c r="B291" s="815"/>
      <c r="C291" s="654"/>
      <c r="D291" s="654"/>
      <c r="E291" s="654"/>
      <c r="F291" s="654"/>
      <c r="G291" s="385" t="s">
        <v>1793</v>
      </c>
      <c r="H291" s="550"/>
      <c r="I291" s="1051"/>
    </row>
    <row r="292" spans="1:10" ht="15" x14ac:dyDescent="0.15">
      <c r="A292" s="600"/>
      <c r="B292" s="815"/>
      <c r="C292" s="654" t="s">
        <v>644</v>
      </c>
      <c r="D292" s="654"/>
      <c r="E292" s="654"/>
      <c r="F292" s="654"/>
      <c r="G292" s="356" t="s">
        <v>645</v>
      </c>
      <c r="H292" s="550"/>
      <c r="I292" s="1051"/>
      <c r="J292" s="93"/>
    </row>
    <row r="293" spans="1:10" ht="15" x14ac:dyDescent="0.15">
      <c r="A293" s="600"/>
      <c r="B293" s="815"/>
      <c r="C293" s="654"/>
      <c r="D293" s="654"/>
      <c r="E293" s="654"/>
      <c r="F293" s="654"/>
      <c r="G293" s="356" t="s">
        <v>646</v>
      </c>
      <c r="H293" s="550"/>
      <c r="I293" s="1051"/>
      <c r="J293" s="93"/>
    </row>
    <row r="294" spans="1:10" x14ac:dyDescent="0.15">
      <c r="A294" s="600"/>
      <c r="B294" s="815"/>
      <c r="C294" s="654"/>
      <c r="D294" s="654"/>
      <c r="E294" s="654"/>
      <c r="F294" s="654"/>
      <c r="G294" s="586" t="s">
        <v>647</v>
      </c>
      <c r="H294" s="550"/>
      <c r="I294" s="1051"/>
      <c r="J294" s="93"/>
    </row>
    <row r="295" spans="1:10" x14ac:dyDescent="0.15">
      <c r="A295" s="600"/>
      <c r="B295" s="815"/>
      <c r="C295" s="654"/>
      <c r="D295" s="654"/>
      <c r="E295" s="654"/>
      <c r="F295" s="654"/>
      <c r="G295" s="587"/>
      <c r="H295" s="550"/>
      <c r="I295" s="1051"/>
      <c r="J295" s="93"/>
    </row>
    <row r="296" spans="1:10" ht="15" x14ac:dyDescent="0.15">
      <c r="A296" s="600"/>
      <c r="B296" s="815"/>
      <c r="C296" s="654"/>
      <c r="D296" s="654"/>
      <c r="E296" s="654"/>
      <c r="F296" s="654"/>
      <c r="G296" s="385" t="s">
        <v>1793</v>
      </c>
      <c r="H296" s="550"/>
      <c r="I296" s="1051"/>
      <c r="J296" s="93"/>
    </row>
    <row r="297" spans="1:10" ht="14.25" customHeight="1" x14ac:dyDescent="0.15">
      <c r="A297" s="600"/>
      <c r="B297" s="815"/>
      <c r="C297" s="654" t="s">
        <v>648</v>
      </c>
      <c r="D297" s="654"/>
      <c r="E297" s="654"/>
      <c r="F297" s="654"/>
      <c r="G297" s="356" t="s">
        <v>23</v>
      </c>
      <c r="H297" s="550"/>
      <c r="I297" s="1051"/>
    </row>
    <row r="298" spans="1:10" ht="15" x14ac:dyDescent="0.15">
      <c r="A298" s="600"/>
      <c r="B298" s="815"/>
      <c r="C298" s="654"/>
      <c r="D298" s="654"/>
      <c r="E298" s="654"/>
      <c r="F298" s="654"/>
      <c r="G298" s="356" t="s">
        <v>642</v>
      </c>
      <c r="H298" s="550"/>
      <c r="I298" s="1051"/>
    </row>
    <row r="299" spans="1:10" ht="15" x14ac:dyDescent="0.15">
      <c r="A299" s="600"/>
      <c r="B299" s="815"/>
      <c r="C299" s="654"/>
      <c r="D299" s="654"/>
      <c r="E299" s="654"/>
      <c r="F299" s="654"/>
      <c r="G299" s="356" t="s">
        <v>643</v>
      </c>
      <c r="H299" s="550"/>
      <c r="I299" s="1051"/>
    </row>
    <row r="300" spans="1:10" ht="15" x14ac:dyDescent="0.15">
      <c r="A300" s="601"/>
      <c r="B300" s="840"/>
      <c r="C300" s="654"/>
      <c r="D300" s="654"/>
      <c r="E300" s="654"/>
      <c r="F300" s="654"/>
      <c r="G300" s="385" t="s">
        <v>1793</v>
      </c>
      <c r="H300" s="550"/>
      <c r="I300" s="1051"/>
    </row>
    <row r="301" spans="1:10" ht="15" x14ac:dyDescent="0.15">
      <c r="A301" s="294"/>
      <c r="B301" s="299"/>
      <c r="C301" s="709" t="s">
        <v>649</v>
      </c>
      <c r="D301" s="709"/>
      <c r="E301" s="709"/>
      <c r="F301" s="709"/>
      <c r="G301" s="295" t="s">
        <v>38</v>
      </c>
      <c r="H301" s="87">
        <f>SUM(H288:H300)/3</f>
        <v>0</v>
      </c>
      <c r="I301" s="88"/>
    </row>
    <row r="302" spans="1:10" x14ac:dyDescent="0.15">
      <c r="A302" s="599" t="s">
        <v>1895</v>
      </c>
      <c r="B302" s="816" t="s">
        <v>650</v>
      </c>
      <c r="C302" s="522" t="s">
        <v>2216</v>
      </c>
      <c r="D302" s="523"/>
      <c r="E302" s="523"/>
      <c r="F302" s="524"/>
      <c r="G302" s="552"/>
      <c r="H302" s="955"/>
      <c r="I302" s="1047"/>
    </row>
    <row r="303" spans="1:10" x14ac:dyDescent="0.15">
      <c r="A303" s="600"/>
      <c r="B303" s="815"/>
      <c r="C303" s="525"/>
      <c r="D303" s="526"/>
      <c r="E303" s="526"/>
      <c r="F303" s="527"/>
      <c r="G303" s="554"/>
      <c r="H303" s="957"/>
      <c r="I303" s="1049"/>
    </row>
    <row r="304" spans="1:10" ht="15" x14ac:dyDescent="0.15">
      <c r="A304" s="600"/>
      <c r="B304" s="815"/>
      <c r="C304" s="654" t="s">
        <v>651</v>
      </c>
      <c r="D304" s="654"/>
      <c r="E304" s="654"/>
      <c r="F304" s="654"/>
      <c r="G304" s="356" t="s">
        <v>23</v>
      </c>
      <c r="H304" s="550"/>
      <c r="I304" s="1051"/>
    </row>
    <row r="305" spans="1:9" ht="15" x14ac:dyDescent="0.15">
      <c r="A305" s="600"/>
      <c r="B305" s="815"/>
      <c r="C305" s="654"/>
      <c r="D305" s="654"/>
      <c r="E305" s="654"/>
      <c r="F305" s="654"/>
      <c r="G305" s="356" t="s">
        <v>642</v>
      </c>
      <c r="H305" s="550"/>
      <c r="I305" s="1051"/>
    </row>
    <row r="306" spans="1:9" ht="15" x14ac:dyDescent="0.15">
      <c r="A306" s="600"/>
      <c r="B306" s="815"/>
      <c r="C306" s="654"/>
      <c r="D306" s="654"/>
      <c r="E306" s="654"/>
      <c r="F306" s="654"/>
      <c r="G306" s="356" t="s">
        <v>643</v>
      </c>
      <c r="H306" s="550"/>
      <c r="I306" s="1051"/>
    </row>
    <row r="307" spans="1:9" ht="15" x14ac:dyDescent="0.15">
      <c r="A307" s="600"/>
      <c r="B307" s="815"/>
      <c r="C307" s="654"/>
      <c r="D307" s="654"/>
      <c r="E307" s="654"/>
      <c r="F307" s="654"/>
      <c r="G307" s="385" t="s">
        <v>1793</v>
      </c>
      <c r="H307" s="550"/>
      <c r="I307" s="1051"/>
    </row>
    <row r="308" spans="1:9" ht="15" x14ac:dyDescent="0.15">
      <c r="A308" s="600"/>
      <c r="B308" s="815"/>
      <c r="C308" s="1050" t="s">
        <v>2332</v>
      </c>
      <c r="D308" s="1050"/>
      <c r="E308" s="1050"/>
      <c r="F308" s="1050"/>
      <c r="G308" s="356" t="s">
        <v>23</v>
      </c>
      <c r="H308" s="550"/>
      <c r="I308" s="1051"/>
    </row>
    <row r="309" spans="1:9" ht="15" x14ac:dyDescent="0.15">
      <c r="A309" s="600"/>
      <c r="B309" s="815"/>
      <c r="C309" s="1050"/>
      <c r="D309" s="1050"/>
      <c r="E309" s="1050"/>
      <c r="F309" s="1050"/>
      <c r="G309" s="356" t="s">
        <v>642</v>
      </c>
      <c r="H309" s="550"/>
      <c r="I309" s="1051"/>
    </row>
    <row r="310" spans="1:9" ht="15" x14ac:dyDescent="0.15">
      <c r="A310" s="600"/>
      <c r="B310" s="815"/>
      <c r="C310" s="1050"/>
      <c r="D310" s="1050"/>
      <c r="E310" s="1050"/>
      <c r="F310" s="1050"/>
      <c r="G310" s="356" t="s">
        <v>643</v>
      </c>
      <c r="H310" s="550"/>
      <c r="I310" s="1051"/>
    </row>
    <row r="311" spans="1:9" ht="15" x14ac:dyDescent="0.15">
      <c r="A311" s="600"/>
      <c r="B311" s="815"/>
      <c r="C311" s="1050"/>
      <c r="D311" s="1050"/>
      <c r="E311" s="1050"/>
      <c r="F311" s="1050"/>
      <c r="G311" s="385" t="s">
        <v>1793</v>
      </c>
      <c r="H311" s="550"/>
      <c r="I311" s="1051"/>
    </row>
    <row r="312" spans="1:9" ht="15" x14ac:dyDescent="0.15">
      <c r="A312" s="600"/>
      <c r="B312" s="815"/>
      <c r="C312" s="1050" t="s">
        <v>2333</v>
      </c>
      <c r="D312" s="1050"/>
      <c r="E312" s="1050"/>
      <c r="F312" s="1050"/>
      <c r="G312" s="356" t="s">
        <v>23</v>
      </c>
      <c r="H312" s="550"/>
      <c r="I312" s="1051"/>
    </row>
    <row r="313" spans="1:9" ht="15" x14ac:dyDescent="0.15">
      <c r="A313" s="600"/>
      <c r="B313" s="815"/>
      <c r="C313" s="1050"/>
      <c r="D313" s="1050"/>
      <c r="E313" s="1050"/>
      <c r="F313" s="1050"/>
      <c r="G313" s="356" t="s">
        <v>642</v>
      </c>
      <c r="H313" s="550"/>
      <c r="I313" s="1051"/>
    </row>
    <row r="314" spans="1:9" ht="15" x14ac:dyDescent="0.15">
      <c r="A314" s="600"/>
      <c r="B314" s="815"/>
      <c r="C314" s="1050"/>
      <c r="D314" s="1050"/>
      <c r="E314" s="1050"/>
      <c r="F314" s="1050"/>
      <c r="G314" s="356" t="s">
        <v>643</v>
      </c>
      <c r="H314" s="550"/>
      <c r="I314" s="1051"/>
    </row>
    <row r="315" spans="1:9" ht="15" x14ac:dyDescent="0.15">
      <c r="A315" s="601"/>
      <c r="B315" s="840"/>
      <c r="C315" s="1050"/>
      <c r="D315" s="1050"/>
      <c r="E315" s="1050"/>
      <c r="F315" s="1050"/>
      <c r="G315" s="385" t="s">
        <v>1793</v>
      </c>
      <c r="H315" s="550"/>
      <c r="I315" s="1051"/>
    </row>
    <row r="316" spans="1:9" ht="15" x14ac:dyDescent="0.15">
      <c r="A316" s="294"/>
      <c r="B316" s="299"/>
      <c r="C316" s="709" t="s">
        <v>652</v>
      </c>
      <c r="D316" s="709"/>
      <c r="E316" s="709"/>
      <c r="F316" s="709"/>
      <c r="G316" s="295" t="s">
        <v>38</v>
      </c>
      <c r="H316" s="87">
        <f>SUM(H304:H315)/3</f>
        <v>0</v>
      </c>
      <c r="I316" s="88"/>
    </row>
    <row r="317" spans="1:9" x14ac:dyDescent="0.15">
      <c r="A317" s="599" t="s">
        <v>1896</v>
      </c>
      <c r="B317" s="816" t="s">
        <v>653</v>
      </c>
      <c r="C317" s="522" t="s">
        <v>2334</v>
      </c>
      <c r="D317" s="523"/>
      <c r="E317" s="523"/>
      <c r="F317" s="524"/>
      <c r="G317" s="552"/>
      <c r="H317" s="955"/>
      <c r="I317" s="1047"/>
    </row>
    <row r="318" spans="1:9" x14ac:dyDescent="0.15">
      <c r="A318" s="600"/>
      <c r="B318" s="815"/>
      <c r="C318" s="583"/>
      <c r="D318" s="584"/>
      <c r="E318" s="584"/>
      <c r="F318" s="585"/>
      <c r="G318" s="553"/>
      <c r="H318" s="956"/>
      <c r="I318" s="1048"/>
    </row>
    <row r="319" spans="1:9" x14ac:dyDescent="0.15">
      <c r="A319" s="600"/>
      <c r="B319" s="815"/>
      <c r="C319" s="525"/>
      <c r="D319" s="526"/>
      <c r="E319" s="526"/>
      <c r="F319" s="527"/>
      <c r="G319" s="554"/>
      <c r="H319" s="957"/>
      <c r="I319" s="1049"/>
    </row>
    <row r="320" spans="1:9" ht="15" x14ac:dyDescent="0.15">
      <c r="A320" s="600"/>
      <c r="B320" s="815"/>
      <c r="C320" s="654" t="s">
        <v>654</v>
      </c>
      <c r="D320" s="654"/>
      <c r="E320" s="654"/>
      <c r="F320" s="654"/>
      <c r="G320" s="356" t="s">
        <v>655</v>
      </c>
      <c r="H320" s="550"/>
      <c r="I320" s="1055"/>
    </row>
    <row r="321" spans="1:9" ht="15" customHeight="1" x14ac:dyDescent="0.15">
      <c r="A321" s="600"/>
      <c r="B321" s="815"/>
      <c r="C321" s="654"/>
      <c r="D321" s="654"/>
      <c r="E321" s="654"/>
      <c r="F321" s="654"/>
      <c r="G321" s="586" t="s">
        <v>656</v>
      </c>
      <c r="H321" s="550"/>
      <c r="I321" s="1055"/>
    </row>
    <row r="322" spans="1:9" x14ac:dyDescent="0.15">
      <c r="A322" s="600"/>
      <c r="B322" s="815"/>
      <c r="C322" s="654"/>
      <c r="D322" s="654"/>
      <c r="E322" s="654"/>
      <c r="F322" s="654"/>
      <c r="G322" s="587"/>
      <c r="H322" s="550"/>
      <c r="I322" s="1055"/>
    </row>
    <row r="323" spans="1:9" ht="15" customHeight="1" x14ac:dyDescent="0.15">
      <c r="A323" s="600"/>
      <c r="B323" s="815"/>
      <c r="C323" s="654"/>
      <c r="D323" s="654"/>
      <c r="E323" s="654"/>
      <c r="F323" s="654"/>
      <c r="G323" s="586" t="s">
        <v>657</v>
      </c>
      <c r="H323" s="550"/>
      <c r="I323" s="1055"/>
    </row>
    <row r="324" spans="1:9" x14ac:dyDescent="0.15">
      <c r="A324" s="600"/>
      <c r="B324" s="815"/>
      <c r="C324" s="654"/>
      <c r="D324" s="654"/>
      <c r="E324" s="654"/>
      <c r="F324" s="654"/>
      <c r="G324" s="587"/>
      <c r="H324" s="550"/>
      <c r="I324" s="1055"/>
    </row>
    <row r="325" spans="1:9" ht="15" x14ac:dyDescent="0.15">
      <c r="A325" s="600"/>
      <c r="B325" s="815"/>
      <c r="C325" s="654"/>
      <c r="D325" s="654"/>
      <c r="E325" s="654"/>
      <c r="F325" s="654"/>
      <c r="G325" s="356" t="s">
        <v>26</v>
      </c>
      <c r="H325" s="550"/>
      <c r="I325" s="1055"/>
    </row>
    <row r="326" spans="1:9" ht="15" x14ac:dyDescent="0.15">
      <c r="A326" s="600"/>
      <c r="B326" s="815"/>
      <c r="C326" s="654" t="s">
        <v>658</v>
      </c>
      <c r="D326" s="654"/>
      <c r="E326" s="654"/>
      <c r="F326" s="654"/>
      <c r="G326" s="356" t="s">
        <v>23</v>
      </c>
      <c r="H326" s="550"/>
      <c r="I326" s="1044"/>
    </row>
    <row r="327" spans="1:9" ht="15" x14ac:dyDescent="0.15">
      <c r="A327" s="600"/>
      <c r="B327" s="815"/>
      <c r="C327" s="654"/>
      <c r="D327" s="654"/>
      <c r="E327" s="654"/>
      <c r="F327" s="654"/>
      <c r="G327" s="356" t="s">
        <v>659</v>
      </c>
      <c r="H327" s="550"/>
      <c r="I327" s="1044"/>
    </row>
    <row r="328" spans="1:9" ht="15" x14ac:dyDescent="0.15">
      <c r="A328" s="600"/>
      <c r="B328" s="815"/>
      <c r="C328" s="654"/>
      <c r="D328" s="654"/>
      <c r="E328" s="654"/>
      <c r="F328" s="654"/>
      <c r="G328" s="356" t="s">
        <v>26</v>
      </c>
      <c r="H328" s="550"/>
      <c r="I328" s="1044"/>
    </row>
    <row r="329" spans="1:9" ht="15" x14ac:dyDescent="0.15">
      <c r="A329" s="600"/>
      <c r="B329" s="815"/>
      <c r="C329" s="654" t="s">
        <v>660</v>
      </c>
      <c r="D329" s="654"/>
      <c r="E329" s="654"/>
      <c r="F329" s="654"/>
      <c r="G329" s="356" t="s">
        <v>23</v>
      </c>
      <c r="H329" s="550"/>
      <c r="I329" s="1044"/>
    </row>
    <row r="330" spans="1:9" ht="15" x14ac:dyDescent="0.15">
      <c r="A330" s="600"/>
      <c r="B330" s="815"/>
      <c r="C330" s="654"/>
      <c r="D330" s="654"/>
      <c r="E330" s="654"/>
      <c r="F330" s="654"/>
      <c r="G330" s="356" t="s">
        <v>661</v>
      </c>
      <c r="H330" s="550"/>
      <c r="I330" s="1044"/>
    </row>
    <row r="331" spans="1:9" ht="14.25" customHeight="1" x14ac:dyDescent="0.15">
      <c r="A331" s="600"/>
      <c r="B331" s="815"/>
      <c r="C331" s="654"/>
      <c r="D331" s="654"/>
      <c r="E331" s="654"/>
      <c r="F331" s="654"/>
      <c r="G331" s="356" t="s">
        <v>662</v>
      </c>
      <c r="H331" s="550"/>
      <c r="I331" s="1044"/>
    </row>
    <row r="332" spans="1:9" ht="15" x14ac:dyDescent="0.15">
      <c r="A332" s="601"/>
      <c r="B332" s="840"/>
      <c r="C332" s="654"/>
      <c r="D332" s="654"/>
      <c r="E332" s="654"/>
      <c r="F332" s="654"/>
      <c r="G332" s="356" t="s">
        <v>26</v>
      </c>
      <c r="H332" s="550"/>
      <c r="I332" s="1044"/>
    </row>
    <row r="333" spans="1:9" ht="15" x14ac:dyDescent="0.15">
      <c r="A333" s="294"/>
      <c r="B333" s="299"/>
      <c r="C333" s="709" t="s">
        <v>663</v>
      </c>
      <c r="D333" s="709"/>
      <c r="E333" s="709"/>
      <c r="F333" s="709"/>
      <c r="G333" s="295" t="s">
        <v>38</v>
      </c>
      <c r="H333" s="87">
        <f>SUM(H320:H332)/3</f>
        <v>0</v>
      </c>
      <c r="I333" s="88"/>
    </row>
    <row r="334" spans="1:9" x14ac:dyDescent="0.15">
      <c r="A334" s="607" t="s">
        <v>230</v>
      </c>
      <c r="B334" s="608"/>
      <c r="C334" s="608"/>
      <c r="D334" s="608"/>
      <c r="E334" s="608"/>
      <c r="F334" s="608"/>
      <c r="G334" s="608"/>
      <c r="H334" s="608"/>
      <c r="I334" s="1052"/>
    </row>
    <row r="335" spans="1:9" x14ac:dyDescent="0.15">
      <c r="A335" s="609"/>
      <c r="B335" s="610"/>
      <c r="C335" s="610"/>
      <c r="D335" s="610"/>
      <c r="E335" s="610"/>
      <c r="F335" s="610"/>
      <c r="G335" s="610"/>
      <c r="H335" s="610"/>
      <c r="I335" s="1053"/>
    </row>
    <row r="336" spans="1:9" x14ac:dyDescent="0.15">
      <c r="A336" s="611"/>
      <c r="B336" s="612"/>
      <c r="C336" s="612"/>
      <c r="D336" s="612"/>
      <c r="E336" s="612"/>
      <c r="F336" s="612"/>
      <c r="G336" s="612"/>
      <c r="H336" s="612"/>
      <c r="I336" s="1054"/>
    </row>
    <row r="337" spans="1:9" x14ac:dyDescent="0.15">
      <c r="A337" s="599" t="s">
        <v>1897</v>
      </c>
      <c r="B337" s="816" t="s">
        <v>664</v>
      </c>
      <c r="C337" s="522" t="s">
        <v>665</v>
      </c>
      <c r="D337" s="523"/>
      <c r="E337" s="523"/>
      <c r="F337" s="524"/>
      <c r="G337" s="552"/>
      <c r="H337" s="955"/>
      <c r="I337" s="1047"/>
    </row>
    <row r="338" spans="1:9" x14ac:dyDescent="0.15">
      <c r="A338" s="600"/>
      <c r="B338" s="815"/>
      <c r="C338" s="525"/>
      <c r="D338" s="526"/>
      <c r="E338" s="526"/>
      <c r="F338" s="527"/>
      <c r="G338" s="554"/>
      <c r="H338" s="957"/>
      <c r="I338" s="1049"/>
    </row>
    <row r="339" spans="1:9" ht="15" x14ac:dyDescent="0.15">
      <c r="A339" s="600"/>
      <c r="B339" s="815"/>
      <c r="C339" s="654" t="s">
        <v>2108</v>
      </c>
      <c r="D339" s="654"/>
      <c r="E339" s="654"/>
      <c r="F339" s="654"/>
      <c r="G339" s="356" t="s">
        <v>666</v>
      </c>
      <c r="H339" s="550"/>
      <c r="I339" s="1044"/>
    </row>
    <row r="340" spans="1:9" ht="15" x14ac:dyDescent="0.15">
      <c r="A340" s="600"/>
      <c r="B340" s="815"/>
      <c r="C340" s="654"/>
      <c r="D340" s="654"/>
      <c r="E340" s="654"/>
      <c r="F340" s="654"/>
      <c r="G340" s="356" t="s">
        <v>667</v>
      </c>
      <c r="H340" s="550"/>
      <c r="I340" s="1044"/>
    </row>
    <row r="341" spans="1:9" ht="15" customHeight="1" x14ac:dyDescent="0.15">
      <c r="A341" s="600"/>
      <c r="B341" s="815"/>
      <c r="C341" s="654"/>
      <c r="D341" s="654"/>
      <c r="E341" s="654"/>
      <c r="F341" s="654"/>
      <c r="G341" s="586" t="s">
        <v>668</v>
      </c>
      <c r="H341" s="550"/>
      <c r="I341" s="1044"/>
    </row>
    <row r="342" spans="1:9" x14ac:dyDescent="0.15">
      <c r="A342" s="600"/>
      <c r="B342" s="815"/>
      <c r="C342" s="654"/>
      <c r="D342" s="654"/>
      <c r="E342" s="654"/>
      <c r="F342" s="654"/>
      <c r="G342" s="587"/>
      <c r="H342" s="550"/>
      <c r="I342" s="1044"/>
    </row>
    <row r="343" spans="1:9" ht="15" x14ac:dyDescent="0.15">
      <c r="A343" s="600"/>
      <c r="B343" s="815"/>
      <c r="C343" s="654"/>
      <c r="D343" s="654"/>
      <c r="E343" s="654"/>
      <c r="F343" s="654"/>
      <c r="G343" s="356" t="s">
        <v>26</v>
      </c>
      <c r="H343" s="550"/>
      <c r="I343" s="1044"/>
    </row>
    <row r="344" spans="1:9" ht="15" x14ac:dyDescent="0.15">
      <c r="A344" s="600"/>
      <c r="B344" s="815"/>
      <c r="C344" s="1050" t="s">
        <v>2335</v>
      </c>
      <c r="D344" s="1050"/>
      <c r="E344" s="1050"/>
      <c r="F344" s="1050"/>
      <c r="G344" s="356" t="s">
        <v>23</v>
      </c>
      <c r="H344" s="550"/>
      <c r="I344" s="1051"/>
    </row>
    <row r="345" spans="1:9" ht="15" customHeight="1" x14ac:dyDescent="0.15">
      <c r="A345" s="600"/>
      <c r="B345" s="815"/>
      <c r="C345" s="1050"/>
      <c r="D345" s="1050"/>
      <c r="E345" s="1050"/>
      <c r="F345" s="1050"/>
      <c r="G345" s="586" t="s">
        <v>669</v>
      </c>
      <c r="H345" s="550"/>
      <c r="I345" s="1051"/>
    </row>
    <row r="346" spans="1:9" x14ac:dyDescent="0.15">
      <c r="A346" s="600"/>
      <c r="B346" s="815"/>
      <c r="C346" s="1050"/>
      <c r="D346" s="1050"/>
      <c r="E346" s="1050"/>
      <c r="F346" s="1050"/>
      <c r="G346" s="587"/>
      <c r="H346" s="550"/>
      <c r="I346" s="1051"/>
    </row>
    <row r="347" spans="1:9" ht="15" x14ac:dyDescent="0.15">
      <c r="A347" s="601"/>
      <c r="B347" s="840"/>
      <c r="C347" s="1050"/>
      <c r="D347" s="1050"/>
      <c r="E347" s="1050"/>
      <c r="F347" s="1050"/>
      <c r="G347" s="356" t="s">
        <v>26</v>
      </c>
      <c r="H347" s="550"/>
      <c r="I347" s="1051"/>
    </row>
    <row r="348" spans="1:9" ht="15" x14ac:dyDescent="0.15">
      <c r="A348" s="294"/>
      <c r="B348" s="299"/>
      <c r="C348" s="709" t="s">
        <v>670</v>
      </c>
      <c r="D348" s="709"/>
      <c r="E348" s="709"/>
      <c r="F348" s="709"/>
      <c r="G348" s="295" t="s">
        <v>196</v>
      </c>
      <c r="H348" s="87">
        <f>SUM(H339:H347)/2</f>
        <v>0</v>
      </c>
      <c r="I348" s="88"/>
    </row>
    <row r="349" spans="1:9" x14ac:dyDescent="0.15">
      <c r="A349" s="599" t="s">
        <v>1898</v>
      </c>
      <c r="B349" s="816" t="s">
        <v>671</v>
      </c>
      <c r="C349" s="522" t="s">
        <v>672</v>
      </c>
      <c r="D349" s="523"/>
      <c r="E349" s="523"/>
      <c r="F349" s="524"/>
      <c r="G349" s="552"/>
      <c r="H349" s="955"/>
      <c r="I349" s="1047"/>
    </row>
    <row r="350" spans="1:9" x14ac:dyDescent="0.15">
      <c r="A350" s="600"/>
      <c r="B350" s="815"/>
      <c r="C350" s="583"/>
      <c r="D350" s="584"/>
      <c r="E350" s="584"/>
      <c r="F350" s="585"/>
      <c r="G350" s="553"/>
      <c r="H350" s="956"/>
      <c r="I350" s="1048"/>
    </row>
    <row r="351" spans="1:9" x14ac:dyDescent="0.15">
      <c r="A351" s="600"/>
      <c r="B351" s="815"/>
      <c r="C351" s="525"/>
      <c r="D351" s="526"/>
      <c r="E351" s="526"/>
      <c r="F351" s="527"/>
      <c r="G351" s="554"/>
      <c r="H351" s="957"/>
      <c r="I351" s="1049"/>
    </row>
    <row r="352" spans="1:9" ht="15" x14ac:dyDescent="0.15">
      <c r="A352" s="600"/>
      <c r="B352" s="815"/>
      <c r="C352" s="654" t="s">
        <v>2336</v>
      </c>
      <c r="D352" s="654"/>
      <c r="E352" s="654"/>
      <c r="F352" s="654"/>
      <c r="G352" s="356" t="s">
        <v>666</v>
      </c>
      <c r="H352" s="550"/>
      <c r="I352" s="1044"/>
    </row>
    <row r="353" spans="1:9" ht="15" x14ac:dyDescent="0.15">
      <c r="A353" s="600"/>
      <c r="B353" s="815"/>
      <c r="C353" s="654"/>
      <c r="D353" s="654"/>
      <c r="E353" s="654"/>
      <c r="F353" s="654"/>
      <c r="G353" s="356" t="s">
        <v>667</v>
      </c>
      <c r="H353" s="550"/>
      <c r="I353" s="1044"/>
    </row>
    <row r="354" spans="1:9" ht="15" customHeight="1" x14ac:dyDescent="0.15">
      <c r="A354" s="600"/>
      <c r="B354" s="815"/>
      <c r="C354" s="654"/>
      <c r="D354" s="654"/>
      <c r="E354" s="654"/>
      <c r="F354" s="654"/>
      <c r="G354" s="586" t="s">
        <v>668</v>
      </c>
      <c r="H354" s="550"/>
      <c r="I354" s="1044"/>
    </row>
    <row r="355" spans="1:9" x14ac:dyDescent="0.15">
      <c r="A355" s="600"/>
      <c r="B355" s="815"/>
      <c r="C355" s="654"/>
      <c r="D355" s="654"/>
      <c r="E355" s="654"/>
      <c r="F355" s="654"/>
      <c r="G355" s="587"/>
      <c r="H355" s="550"/>
      <c r="I355" s="1044"/>
    </row>
    <row r="356" spans="1:9" ht="15" x14ac:dyDescent="0.15">
      <c r="A356" s="600"/>
      <c r="B356" s="815"/>
      <c r="C356" s="654"/>
      <c r="D356" s="654"/>
      <c r="E356" s="654"/>
      <c r="F356" s="654"/>
      <c r="G356" s="356" t="s">
        <v>26</v>
      </c>
      <c r="H356" s="550"/>
      <c r="I356" s="1044"/>
    </row>
    <row r="357" spans="1:9" ht="15" x14ac:dyDescent="0.15">
      <c r="A357" s="600"/>
      <c r="B357" s="815"/>
      <c r="C357" s="654" t="s">
        <v>673</v>
      </c>
      <c r="D357" s="654"/>
      <c r="E357" s="654"/>
      <c r="F357" s="654"/>
      <c r="G357" s="356" t="s">
        <v>674</v>
      </c>
      <c r="H357" s="927"/>
      <c r="I357" s="1044"/>
    </row>
    <row r="358" spans="1:9" ht="15" customHeight="1" x14ac:dyDescent="0.15">
      <c r="A358" s="600"/>
      <c r="B358" s="815"/>
      <c r="C358" s="654"/>
      <c r="D358" s="654"/>
      <c r="E358" s="654"/>
      <c r="F358" s="654"/>
      <c r="G358" s="586" t="s">
        <v>668</v>
      </c>
      <c r="H358" s="927"/>
      <c r="I358" s="1044"/>
    </row>
    <row r="359" spans="1:9" x14ac:dyDescent="0.15">
      <c r="A359" s="600"/>
      <c r="B359" s="815"/>
      <c r="C359" s="654"/>
      <c r="D359" s="654"/>
      <c r="E359" s="654"/>
      <c r="F359" s="654"/>
      <c r="G359" s="587"/>
      <c r="H359" s="927"/>
      <c r="I359" s="1044"/>
    </row>
    <row r="360" spans="1:9" ht="15" x14ac:dyDescent="0.15">
      <c r="A360" s="600"/>
      <c r="B360" s="815"/>
      <c r="C360" s="654"/>
      <c r="D360" s="654"/>
      <c r="E360" s="654"/>
      <c r="F360" s="654"/>
      <c r="G360" s="356" t="s">
        <v>26</v>
      </c>
      <c r="H360" s="927"/>
      <c r="I360" s="1044"/>
    </row>
    <row r="361" spans="1:9" ht="15" x14ac:dyDescent="0.15">
      <c r="A361" s="601"/>
      <c r="B361" s="840"/>
      <c r="C361" s="654"/>
      <c r="D361" s="654"/>
      <c r="E361" s="654"/>
      <c r="F361" s="654"/>
      <c r="G361" s="356" t="s">
        <v>561</v>
      </c>
      <c r="H361" s="927"/>
      <c r="I361" s="1044"/>
    </row>
    <row r="362" spans="1:9" ht="15" x14ac:dyDescent="0.15">
      <c r="A362" s="294"/>
      <c r="B362" s="299"/>
      <c r="C362" s="709" t="s">
        <v>675</v>
      </c>
      <c r="D362" s="709"/>
      <c r="E362" s="709"/>
      <c r="F362" s="709"/>
      <c r="G362" s="295" t="s">
        <v>196</v>
      </c>
      <c r="H362" s="87">
        <f>SUM(H352:H361)/2</f>
        <v>0</v>
      </c>
      <c r="I362" s="88"/>
    </row>
    <row r="363" spans="1:9" x14ac:dyDescent="0.15">
      <c r="A363" s="520" t="s">
        <v>1201</v>
      </c>
      <c r="B363" s="803" t="s">
        <v>676</v>
      </c>
      <c r="C363" s="522" t="s">
        <v>677</v>
      </c>
      <c r="D363" s="523"/>
      <c r="E363" s="523"/>
      <c r="F363" s="524"/>
      <c r="G363" s="552"/>
      <c r="H363" s="955"/>
      <c r="I363" s="1047"/>
    </row>
    <row r="364" spans="1:9" x14ac:dyDescent="0.15">
      <c r="A364" s="520"/>
      <c r="B364" s="803"/>
      <c r="C364" s="583"/>
      <c r="D364" s="584"/>
      <c r="E364" s="584"/>
      <c r="F364" s="585"/>
      <c r="G364" s="553"/>
      <c r="H364" s="956"/>
      <c r="I364" s="1048"/>
    </row>
    <row r="365" spans="1:9" x14ac:dyDescent="0.15">
      <c r="A365" s="520"/>
      <c r="B365" s="803"/>
      <c r="C365" s="525"/>
      <c r="D365" s="526"/>
      <c r="E365" s="526"/>
      <c r="F365" s="527"/>
      <c r="G365" s="554"/>
      <c r="H365" s="957"/>
      <c r="I365" s="1049"/>
    </row>
    <row r="366" spans="1:9" ht="15" x14ac:dyDescent="0.15">
      <c r="A366" s="520"/>
      <c r="B366" s="803"/>
      <c r="C366" s="654" t="s">
        <v>678</v>
      </c>
      <c r="D366" s="619" t="s">
        <v>679</v>
      </c>
      <c r="E366" s="619"/>
      <c r="F366" s="619"/>
      <c r="G366" s="356" t="s">
        <v>29</v>
      </c>
      <c r="H366" s="352"/>
      <c r="I366" s="363"/>
    </row>
    <row r="367" spans="1:9" ht="15" x14ac:dyDescent="0.15">
      <c r="A367" s="520"/>
      <c r="B367" s="803"/>
      <c r="C367" s="654"/>
      <c r="D367" s="619" t="s">
        <v>680</v>
      </c>
      <c r="E367" s="619"/>
      <c r="F367" s="619"/>
      <c r="G367" s="356" t="s">
        <v>29</v>
      </c>
      <c r="H367" s="352"/>
      <c r="I367" s="363"/>
    </row>
    <row r="368" spans="1:9" ht="15" x14ac:dyDescent="0.15">
      <c r="A368" s="520"/>
      <c r="B368" s="803"/>
      <c r="C368" s="654"/>
      <c r="D368" s="619" t="s">
        <v>681</v>
      </c>
      <c r="E368" s="619"/>
      <c r="F368" s="619"/>
      <c r="G368" s="356" t="s">
        <v>29</v>
      </c>
      <c r="H368" s="352"/>
      <c r="I368" s="363"/>
    </row>
    <row r="369" spans="1:11" ht="15" x14ac:dyDescent="0.15">
      <c r="A369" s="520"/>
      <c r="B369" s="803"/>
      <c r="C369" s="654"/>
      <c r="D369" s="619" t="s">
        <v>682</v>
      </c>
      <c r="E369" s="619"/>
      <c r="F369" s="619"/>
      <c r="G369" s="356" t="s">
        <v>33</v>
      </c>
      <c r="H369" s="352"/>
      <c r="I369" s="363"/>
    </row>
    <row r="370" spans="1:11" ht="15" x14ac:dyDescent="0.15">
      <c r="A370" s="520"/>
      <c r="B370" s="803"/>
      <c r="C370" s="654" t="s">
        <v>683</v>
      </c>
      <c r="D370" s="654"/>
      <c r="E370" s="654"/>
      <c r="F370" s="654"/>
      <c r="G370" s="356" t="s">
        <v>23</v>
      </c>
      <c r="H370" s="550"/>
      <c r="I370" s="1044"/>
    </row>
    <row r="371" spans="1:11" ht="15" customHeight="1" x14ac:dyDescent="0.15">
      <c r="A371" s="520"/>
      <c r="B371" s="803"/>
      <c r="C371" s="654"/>
      <c r="D371" s="654"/>
      <c r="E371" s="654"/>
      <c r="F371" s="654"/>
      <c r="G371" s="586" t="s">
        <v>684</v>
      </c>
      <c r="H371" s="550"/>
      <c r="I371" s="1044"/>
    </row>
    <row r="372" spans="1:11" x14ac:dyDescent="0.15">
      <c r="A372" s="520"/>
      <c r="B372" s="803"/>
      <c r="C372" s="654"/>
      <c r="D372" s="654"/>
      <c r="E372" s="654"/>
      <c r="F372" s="654"/>
      <c r="G372" s="587"/>
      <c r="H372" s="550"/>
      <c r="I372" s="1044"/>
    </row>
    <row r="373" spans="1:11" ht="15" customHeight="1" x14ac:dyDescent="0.15">
      <c r="A373" s="520"/>
      <c r="B373" s="803"/>
      <c r="C373" s="654"/>
      <c r="D373" s="654"/>
      <c r="E373" s="654"/>
      <c r="F373" s="654"/>
      <c r="G373" s="586" t="s">
        <v>685</v>
      </c>
      <c r="H373" s="550"/>
      <c r="I373" s="1044"/>
    </row>
    <row r="374" spans="1:11" x14ac:dyDescent="0.15">
      <c r="A374" s="520"/>
      <c r="B374" s="803"/>
      <c r="C374" s="654"/>
      <c r="D374" s="654"/>
      <c r="E374" s="654"/>
      <c r="F374" s="654"/>
      <c r="G374" s="587"/>
      <c r="H374" s="550"/>
      <c r="I374" s="1044"/>
    </row>
    <row r="375" spans="1:11" ht="15" x14ac:dyDescent="0.15">
      <c r="A375" s="294"/>
      <c r="B375" s="299"/>
      <c r="C375" s="709" t="s">
        <v>686</v>
      </c>
      <c r="D375" s="709"/>
      <c r="E375" s="709"/>
      <c r="F375" s="709"/>
      <c r="G375" s="295" t="s">
        <v>196</v>
      </c>
      <c r="H375" s="87">
        <f>SUM(H366:H374)/2</f>
        <v>0</v>
      </c>
      <c r="I375" s="88"/>
    </row>
    <row r="376" spans="1:11" x14ac:dyDescent="0.15">
      <c r="A376" s="94"/>
      <c r="I376" s="96"/>
    </row>
    <row r="377" spans="1:11" ht="15" thickBot="1" x14ac:dyDescent="0.2">
      <c r="A377" s="94"/>
      <c r="I377" s="96"/>
    </row>
    <row r="378" spans="1:11" x14ac:dyDescent="0.15">
      <c r="A378" s="1045" t="s">
        <v>509</v>
      </c>
      <c r="B378" s="1046"/>
      <c r="C378" s="1046"/>
      <c r="D378" s="1046"/>
      <c r="E378" s="1046"/>
      <c r="F378" s="151"/>
      <c r="I378" s="96"/>
    </row>
    <row r="379" spans="1:11" ht="54.5" customHeight="1" thickBot="1" x14ac:dyDescent="0.2">
      <c r="A379" s="97"/>
      <c r="B379" s="98" t="s">
        <v>18</v>
      </c>
      <c r="C379" s="98" t="s">
        <v>97</v>
      </c>
      <c r="D379" s="98" t="s">
        <v>148</v>
      </c>
      <c r="E379" s="99" t="s">
        <v>230</v>
      </c>
      <c r="G379" s="95"/>
      <c r="H379" s="152"/>
      <c r="I379" s="153"/>
      <c r="J379" s="3"/>
      <c r="K379" s="292"/>
    </row>
    <row r="380" spans="1:11" ht="30" x14ac:dyDescent="0.15">
      <c r="A380" s="100" t="s">
        <v>687</v>
      </c>
      <c r="B380" s="101">
        <f>H30</f>
        <v>0</v>
      </c>
      <c r="C380" s="102"/>
      <c r="D380" s="102"/>
      <c r="E380" s="103"/>
      <c r="G380" s="95"/>
      <c r="H380" s="152"/>
      <c r="I380" s="153"/>
      <c r="J380" s="3"/>
      <c r="K380" s="292"/>
    </row>
    <row r="381" spans="1:11" ht="27" customHeight="1" x14ac:dyDescent="0.15">
      <c r="A381" s="104" t="s">
        <v>688</v>
      </c>
      <c r="B381" s="105">
        <f>H47</f>
        <v>0</v>
      </c>
      <c r="C381" s="106"/>
      <c r="D381" s="106"/>
      <c r="E381" s="107"/>
      <c r="G381" s="95"/>
      <c r="H381" s="152"/>
      <c r="I381" s="153"/>
      <c r="J381" s="3"/>
      <c r="K381" s="292"/>
    </row>
    <row r="382" spans="1:11" ht="45" x14ac:dyDescent="0.15">
      <c r="A382" s="104" t="s">
        <v>689</v>
      </c>
      <c r="B382" s="105">
        <f>H70</f>
        <v>0</v>
      </c>
      <c r="C382" s="106"/>
      <c r="D382" s="106"/>
      <c r="E382" s="107"/>
      <c r="G382" s="95"/>
      <c r="H382" s="152"/>
      <c r="I382" s="153"/>
      <c r="J382" s="3"/>
      <c r="K382" s="292"/>
    </row>
    <row r="383" spans="1:11" ht="45" x14ac:dyDescent="0.15">
      <c r="A383" s="104" t="s">
        <v>690</v>
      </c>
      <c r="B383" s="105">
        <f>H88</f>
        <v>0</v>
      </c>
      <c r="C383" s="106"/>
      <c r="D383" s="106"/>
      <c r="E383" s="107"/>
      <c r="G383" s="95"/>
      <c r="H383" s="152"/>
      <c r="I383" s="153"/>
      <c r="J383" s="3"/>
      <c r="K383" s="292"/>
    </row>
    <row r="384" spans="1:11" ht="15" x14ac:dyDescent="0.15">
      <c r="A384" s="104" t="s">
        <v>232</v>
      </c>
      <c r="B384" s="105">
        <f>H105</f>
        <v>0</v>
      </c>
      <c r="C384" s="106"/>
      <c r="D384" s="106"/>
      <c r="E384" s="107"/>
      <c r="G384" s="95"/>
      <c r="H384" s="152"/>
      <c r="I384" s="153"/>
      <c r="J384" s="3"/>
      <c r="K384" s="292"/>
    </row>
    <row r="385" spans="1:11" ht="15" x14ac:dyDescent="0.15">
      <c r="A385" s="104" t="s">
        <v>235</v>
      </c>
      <c r="B385" s="105">
        <f>H120</f>
        <v>0</v>
      </c>
      <c r="C385" s="108"/>
      <c r="D385" s="106"/>
      <c r="E385" s="107"/>
      <c r="G385" s="95"/>
      <c r="H385" s="152"/>
      <c r="I385" s="153"/>
      <c r="J385" s="3"/>
      <c r="K385" s="292"/>
    </row>
    <row r="386" spans="1:11" ht="30" x14ac:dyDescent="0.15">
      <c r="A386" s="104" t="s">
        <v>691</v>
      </c>
      <c r="B386" s="105">
        <f>$H$120</f>
        <v>0</v>
      </c>
      <c r="C386" s="106"/>
      <c r="D386" s="106"/>
      <c r="E386" s="107"/>
      <c r="G386" s="95"/>
      <c r="H386" s="152"/>
      <c r="I386" s="153"/>
      <c r="J386" s="3"/>
      <c r="K386" s="292"/>
    </row>
    <row r="387" spans="1:11" ht="30" x14ac:dyDescent="0.15">
      <c r="A387" s="104" t="s">
        <v>236</v>
      </c>
      <c r="B387" s="105">
        <f>H162</f>
        <v>0</v>
      </c>
      <c r="C387" s="106"/>
      <c r="D387" s="106"/>
      <c r="E387" s="107"/>
      <c r="G387" s="95"/>
      <c r="H387" s="152"/>
      <c r="I387" s="153"/>
      <c r="J387" s="3"/>
      <c r="K387" s="292"/>
    </row>
    <row r="388" spans="1:11" ht="30" x14ac:dyDescent="0.15">
      <c r="A388" s="109" t="s">
        <v>692</v>
      </c>
      <c r="B388" s="110"/>
      <c r="C388" s="111">
        <f>$H$178</f>
        <v>0</v>
      </c>
      <c r="D388" s="110"/>
      <c r="E388" s="112"/>
      <c r="G388" s="95"/>
      <c r="H388" s="152"/>
      <c r="I388" s="153"/>
      <c r="J388" s="3"/>
      <c r="K388" s="292"/>
    </row>
    <row r="389" spans="1:11" ht="30" x14ac:dyDescent="0.15">
      <c r="A389" s="109" t="s">
        <v>238</v>
      </c>
      <c r="B389" s="110"/>
      <c r="C389" s="111">
        <f>$H$194</f>
        <v>0</v>
      </c>
      <c r="D389" s="110"/>
      <c r="E389" s="112"/>
      <c r="G389" s="95"/>
      <c r="H389" s="152"/>
      <c r="I389" s="153"/>
      <c r="J389" s="3"/>
      <c r="K389" s="292"/>
    </row>
    <row r="390" spans="1:11" ht="30" x14ac:dyDescent="0.15">
      <c r="A390" s="109" t="s">
        <v>239</v>
      </c>
      <c r="B390" s="110"/>
      <c r="C390" s="111">
        <f>$H$215</f>
        <v>0</v>
      </c>
      <c r="D390" s="110"/>
      <c r="E390" s="112"/>
      <c r="G390" s="95"/>
      <c r="H390" s="152"/>
      <c r="I390" s="153"/>
      <c r="J390" s="3"/>
      <c r="K390" s="292"/>
    </row>
    <row r="391" spans="1:11" ht="15" x14ac:dyDescent="0.15">
      <c r="A391" s="109" t="s">
        <v>240</v>
      </c>
      <c r="B391" s="110"/>
      <c r="C391" s="111">
        <f>$H$236</f>
        <v>0</v>
      </c>
      <c r="D391" s="110"/>
      <c r="E391" s="112"/>
      <c r="G391" s="95"/>
      <c r="H391" s="152"/>
      <c r="I391" s="153"/>
      <c r="J391" s="3"/>
      <c r="K391" s="292"/>
    </row>
    <row r="392" spans="1:11" ht="15" x14ac:dyDescent="0.15">
      <c r="A392" s="109" t="s">
        <v>241</v>
      </c>
      <c r="B392" s="110"/>
      <c r="C392" s="111">
        <f>$H$257</f>
        <v>0</v>
      </c>
      <c r="D392" s="110"/>
      <c r="E392" s="112"/>
      <c r="G392" s="95"/>
      <c r="H392" s="152"/>
      <c r="I392" s="153"/>
      <c r="J392" s="3"/>
      <c r="K392" s="292"/>
    </row>
    <row r="393" spans="1:11" ht="60" x14ac:dyDescent="0.15">
      <c r="A393" s="113" t="s">
        <v>693</v>
      </c>
      <c r="B393" s="114"/>
      <c r="C393" s="114"/>
      <c r="D393" s="115">
        <f>$H$274</f>
        <v>0</v>
      </c>
      <c r="E393" s="116"/>
      <c r="G393" s="95"/>
      <c r="H393" s="152"/>
      <c r="I393" s="153"/>
      <c r="J393" s="3"/>
      <c r="K393" s="292"/>
    </row>
    <row r="394" spans="1:11" ht="30" x14ac:dyDescent="0.15">
      <c r="A394" s="113" t="s">
        <v>694</v>
      </c>
      <c r="B394" s="114"/>
      <c r="C394" s="114"/>
      <c r="D394" s="115">
        <f>$H$285</f>
        <v>0</v>
      </c>
      <c r="E394" s="116"/>
      <c r="G394" s="95"/>
      <c r="H394" s="152"/>
      <c r="I394" s="153"/>
      <c r="J394" s="3"/>
      <c r="K394" s="292"/>
    </row>
    <row r="395" spans="1:11" ht="30" x14ac:dyDescent="0.15">
      <c r="A395" s="113" t="s">
        <v>695</v>
      </c>
      <c r="B395" s="114"/>
      <c r="C395" s="114"/>
      <c r="D395" s="115">
        <f>$H$301</f>
        <v>0</v>
      </c>
      <c r="E395" s="116"/>
      <c r="G395" s="95"/>
      <c r="H395" s="152"/>
      <c r="I395" s="153"/>
      <c r="J395" s="3"/>
      <c r="K395" s="292"/>
    </row>
    <row r="396" spans="1:11" ht="45" x14ac:dyDescent="0.15">
      <c r="A396" s="113" t="s">
        <v>696</v>
      </c>
      <c r="B396" s="114"/>
      <c r="C396" s="114"/>
      <c r="D396" s="115">
        <f>$H$316</f>
        <v>0</v>
      </c>
      <c r="E396" s="116"/>
      <c r="G396" s="95"/>
      <c r="H396" s="152"/>
      <c r="I396" s="153"/>
      <c r="J396" s="3"/>
      <c r="K396" s="292"/>
    </row>
    <row r="397" spans="1:11" ht="15" x14ac:dyDescent="0.15">
      <c r="A397" s="113" t="s">
        <v>229</v>
      </c>
      <c r="B397" s="387"/>
      <c r="C397" s="387"/>
      <c r="D397" s="115">
        <f>$H$333</f>
        <v>0</v>
      </c>
      <c r="E397" s="116"/>
      <c r="G397" s="95"/>
      <c r="H397" s="152"/>
      <c r="I397" s="153"/>
      <c r="J397" s="3"/>
      <c r="K397" s="292"/>
    </row>
    <row r="398" spans="1:11" ht="30" x14ac:dyDescent="0.15">
      <c r="A398" s="117" t="s">
        <v>697</v>
      </c>
      <c r="B398" s="118"/>
      <c r="C398" s="118"/>
      <c r="D398" s="119"/>
      <c r="E398" s="120">
        <f>$H$348</f>
        <v>0</v>
      </c>
      <c r="G398" s="95"/>
      <c r="H398" s="152"/>
      <c r="I398" s="153"/>
      <c r="J398" s="3"/>
      <c r="K398" s="292"/>
    </row>
    <row r="399" spans="1:11" ht="45" x14ac:dyDescent="0.15">
      <c r="A399" s="117" t="s">
        <v>698</v>
      </c>
      <c r="B399" s="118"/>
      <c r="C399" s="118"/>
      <c r="D399" s="119"/>
      <c r="E399" s="120">
        <f>$H$362</f>
        <v>0</v>
      </c>
      <c r="G399" s="95"/>
      <c r="H399" s="152"/>
      <c r="I399" s="153"/>
      <c r="J399" s="3"/>
      <c r="K399" s="292"/>
    </row>
    <row r="400" spans="1:11" ht="31" thickBot="1" x14ac:dyDescent="0.2">
      <c r="A400" s="121" t="s">
        <v>506</v>
      </c>
      <c r="B400" s="122"/>
      <c r="C400" s="122"/>
      <c r="D400" s="123"/>
      <c r="E400" s="124">
        <f>$H$375</f>
        <v>0</v>
      </c>
      <c r="G400" s="95"/>
      <c r="H400" s="152"/>
      <c r="I400" s="153"/>
      <c r="J400" s="3"/>
      <c r="K400" s="292"/>
    </row>
    <row r="401" spans="1:9" x14ac:dyDescent="0.15">
      <c r="A401" s="94"/>
      <c r="I401" s="96"/>
    </row>
    <row r="402" spans="1:9" x14ac:dyDescent="0.15">
      <c r="A402" s="94"/>
      <c r="I402" s="96"/>
    </row>
    <row r="403" spans="1:9" ht="15" thickBot="1" x14ac:dyDescent="0.2">
      <c r="A403" s="125"/>
      <c r="B403" s="126"/>
      <c r="C403" s="127"/>
      <c r="D403" s="323"/>
      <c r="E403" s="323"/>
      <c r="F403" s="323"/>
      <c r="G403" s="323"/>
      <c r="H403" s="128"/>
      <c r="I403" s="129"/>
    </row>
  </sheetData>
  <sheetProtection algorithmName="SHA-512" hashValue="v9iAIKP+PS0PCLlE7xzpf0bLY3WqSrY4bvgcYr1vWGC2jmLzwXbOrnLGuykU4RIxi8N0emA5sosNFuxU7IvDtA==" saltValue="jb+1YlSxo55jWuaL3hbIEw==" spinCount="100000" sheet="1" selectLockedCells="1"/>
  <mergeCells count="418">
    <mergeCell ref="A1:I4"/>
    <mergeCell ref="A5:A6"/>
    <mergeCell ref="B5:B6"/>
    <mergeCell ref="C5:F6"/>
    <mergeCell ref="G5:G6"/>
    <mergeCell ref="H5:H6"/>
    <mergeCell ref="A7:G9"/>
    <mergeCell ref="H7:H9"/>
    <mergeCell ref="I7:I9"/>
    <mergeCell ref="B10:B29"/>
    <mergeCell ref="C10:F13"/>
    <mergeCell ref="G10:G13"/>
    <mergeCell ref="H10:H13"/>
    <mergeCell ref="I10:I13"/>
    <mergeCell ref="C14:F17"/>
    <mergeCell ref="H14:H17"/>
    <mergeCell ref="I14:I17"/>
    <mergeCell ref="C18:C24"/>
    <mergeCell ref="D18:F18"/>
    <mergeCell ref="I18:I24"/>
    <mergeCell ref="D19:F20"/>
    <mergeCell ref="G19:G20"/>
    <mergeCell ref="H19:H20"/>
    <mergeCell ref="D21:F22"/>
    <mergeCell ref="G21:G22"/>
    <mergeCell ref="A31:A46"/>
    <mergeCell ref="B31:B46"/>
    <mergeCell ref="C31:F33"/>
    <mergeCell ref="G31:G33"/>
    <mergeCell ref="H31:H33"/>
    <mergeCell ref="I31:I33"/>
    <mergeCell ref="C34:F38"/>
    <mergeCell ref="H34:H38"/>
    <mergeCell ref="H21:H22"/>
    <mergeCell ref="D23:F24"/>
    <mergeCell ref="G23:G24"/>
    <mergeCell ref="H23:H24"/>
    <mergeCell ref="C25:F29"/>
    <mergeCell ref="H25:H29"/>
    <mergeCell ref="I34:I38"/>
    <mergeCell ref="G35:G36"/>
    <mergeCell ref="C39:C42"/>
    <mergeCell ref="D39:F39"/>
    <mergeCell ref="D40:F40"/>
    <mergeCell ref="D41:F41"/>
    <mergeCell ref="D42:F42"/>
    <mergeCell ref="I25:I29"/>
    <mergeCell ref="C30:F30"/>
    <mergeCell ref="A10:A29"/>
    <mergeCell ref="I48:I49"/>
    <mergeCell ref="C50:F54"/>
    <mergeCell ref="H50:H54"/>
    <mergeCell ref="I50:I54"/>
    <mergeCell ref="G51:G52"/>
    <mergeCell ref="C43:C46"/>
    <mergeCell ref="D43:F43"/>
    <mergeCell ref="D44:F44"/>
    <mergeCell ref="D45:F45"/>
    <mergeCell ref="D46:F46"/>
    <mergeCell ref="C47:F47"/>
    <mergeCell ref="I63:I69"/>
    <mergeCell ref="G65:G66"/>
    <mergeCell ref="G67:G68"/>
    <mergeCell ref="C55:F62"/>
    <mergeCell ref="G55:G56"/>
    <mergeCell ref="H55:H62"/>
    <mergeCell ref="I55:I62"/>
    <mergeCell ref="G57:G59"/>
    <mergeCell ref="G60:G61"/>
    <mergeCell ref="C70:F70"/>
    <mergeCell ref="A71:A87"/>
    <mergeCell ref="B71:B87"/>
    <mergeCell ref="C71:F72"/>
    <mergeCell ref="G71:G72"/>
    <mergeCell ref="H71:H72"/>
    <mergeCell ref="C84:F87"/>
    <mergeCell ref="H84:H87"/>
    <mergeCell ref="C63:F69"/>
    <mergeCell ref="G63:G64"/>
    <mergeCell ref="H63:H69"/>
    <mergeCell ref="A48:A69"/>
    <mergeCell ref="B48:B69"/>
    <mergeCell ref="C48:F49"/>
    <mergeCell ref="G48:G49"/>
    <mergeCell ref="H48:H49"/>
    <mergeCell ref="I84:I87"/>
    <mergeCell ref="G85:G86"/>
    <mergeCell ref="C88:F88"/>
    <mergeCell ref="C89:F89"/>
    <mergeCell ref="A90:G92"/>
    <mergeCell ref="H90:H92"/>
    <mergeCell ref="I90:I92"/>
    <mergeCell ref="I71:I72"/>
    <mergeCell ref="C73:F75"/>
    <mergeCell ref="H73:H75"/>
    <mergeCell ref="I73:I75"/>
    <mergeCell ref="C76:F83"/>
    <mergeCell ref="H76:H83"/>
    <mergeCell ref="I76:I83"/>
    <mergeCell ref="G77:G78"/>
    <mergeCell ref="G79:G81"/>
    <mergeCell ref="A93:G95"/>
    <mergeCell ref="H93:H95"/>
    <mergeCell ref="I93:I95"/>
    <mergeCell ref="A96:A104"/>
    <mergeCell ref="B96:B104"/>
    <mergeCell ref="C96:F98"/>
    <mergeCell ref="G96:G98"/>
    <mergeCell ref="H96:H98"/>
    <mergeCell ref="I96:I98"/>
    <mergeCell ref="C99:F101"/>
    <mergeCell ref="J110:J112"/>
    <mergeCell ref="C113:F115"/>
    <mergeCell ref="H113:H115"/>
    <mergeCell ref="I113:I115"/>
    <mergeCell ref="H99:H101"/>
    <mergeCell ref="I99:I101"/>
    <mergeCell ref="J99:J101"/>
    <mergeCell ref="C102:E104"/>
    <mergeCell ref="C105:F105"/>
    <mergeCell ref="C106:F109"/>
    <mergeCell ref="G106:G109"/>
    <mergeCell ref="H106:H109"/>
    <mergeCell ref="A121:A141"/>
    <mergeCell ref="B121:B141"/>
    <mergeCell ref="C121:F122"/>
    <mergeCell ref="G121:G122"/>
    <mergeCell ref="H121:H122"/>
    <mergeCell ref="I121:I122"/>
    <mergeCell ref="C123:F126"/>
    <mergeCell ref="I106:I109"/>
    <mergeCell ref="C110:F112"/>
    <mergeCell ref="H110:H112"/>
    <mergeCell ref="I110:I112"/>
    <mergeCell ref="A106:A119"/>
    <mergeCell ref="B106:B119"/>
    <mergeCell ref="H123:H126"/>
    <mergeCell ref="I123:I126"/>
    <mergeCell ref="G124:G125"/>
    <mergeCell ref="C127:F129"/>
    <mergeCell ref="H127:H129"/>
    <mergeCell ref="I127:I129"/>
    <mergeCell ref="C116:E119"/>
    <mergeCell ref="I116:I119"/>
    <mergeCell ref="C120:F120"/>
    <mergeCell ref="C130:E141"/>
    <mergeCell ref="F130:F132"/>
    <mergeCell ref="F139:F141"/>
    <mergeCell ref="G139:G141"/>
    <mergeCell ref="H139:H141"/>
    <mergeCell ref="I139:I141"/>
    <mergeCell ref="J127:J129"/>
    <mergeCell ref="I143:I145"/>
    <mergeCell ref="C146:E150"/>
    <mergeCell ref="H146:H150"/>
    <mergeCell ref="I146:I150"/>
    <mergeCell ref="G130:G132"/>
    <mergeCell ref="H130:H132"/>
    <mergeCell ref="I130:I132"/>
    <mergeCell ref="F133:F135"/>
    <mergeCell ref="G133:G135"/>
    <mergeCell ref="H133:H135"/>
    <mergeCell ref="I133:I135"/>
    <mergeCell ref="F136:F138"/>
    <mergeCell ref="G136:G138"/>
    <mergeCell ref="H136:H138"/>
    <mergeCell ref="I136:I138"/>
    <mergeCell ref="C151:F153"/>
    <mergeCell ref="H151:H153"/>
    <mergeCell ref="I151:I153"/>
    <mergeCell ref="C142:F142"/>
    <mergeCell ref="A143:A161"/>
    <mergeCell ref="B143:B161"/>
    <mergeCell ref="C143:F145"/>
    <mergeCell ref="G143:G145"/>
    <mergeCell ref="H143:H145"/>
    <mergeCell ref="C154:F156"/>
    <mergeCell ref="H154:H156"/>
    <mergeCell ref="I169:I172"/>
    <mergeCell ref="G170:G171"/>
    <mergeCell ref="I154:I156"/>
    <mergeCell ref="C157:E161"/>
    <mergeCell ref="I157:I161"/>
    <mergeCell ref="C162:F162"/>
    <mergeCell ref="A163:G165"/>
    <mergeCell ref="H163:H165"/>
    <mergeCell ref="I163:I165"/>
    <mergeCell ref="H157:H161"/>
    <mergeCell ref="I175:I176"/>
    <mergeCell ref="D177:F177"/>
    <mergeCell ref="C178:F178"/>
    <mergeCell ref="A179:A193"/>
    <mergeCell ref="B179:B193"/>
    <mergeCell ref="C179:F180"/>
    <mergeCell ref="G179:G180"/>
    <mergeCell ref="H179:H180"/>
    <mergeCell ref="I179:I180"/>
    <mergeCell ref="C181:F185"/>
    <mergeCell ref="C173:C177"/>
    <mergeCell ref="D173:F173"/>
    <mergeCell ref="D174:F174"/>
    <mergeCell ref="D175:F176"/>
    <mergeCell ref="G175:G176"/>
    <mergeCell ref="H175:H176"/>
    <mergeCell ref="A166:A177"/>
    <mergeCell ref="B166:B177"/>
    <mergeCell ref="C166:F168"/>
    <mergeCell ref="G166:G168"/>
    <mergeCell ref="H166:H168"/>
    <mergeCell ref="I166:I168"/>
    <mergeCell ref="C169:F172"/>
    <mergeCell ref="H169:H172"/>
    <mergeCell ref="A195:A214"/>
    <mergeCell ref="B195:B214"/>
    <mergeCell ref="C195:F197"/>
    <mergeCell ref="G195:G197"/>
    <mergeCell ref="H195:H197"/>
    <mergeCell ref="H181:H185"/>
    <mergeCell ref="I181:I185"/>
    <mergeCell ref="G182:G184"/>
    <mergeCell ref="C186:F189"/>
    <mergeCell ref="G186:G187"/>
    <mergeCell ref="H186:H189"/>
    <mergeCell ref="I186:I189"/>
    <mergeCell ref="C208:F210"/>
    <mergeCell ref="H208:H210"/>
    <mergeCell ref="I208:I210"/>
    <mergeCell ref="C211:F214"/>
    <mergeCell ref="H211:H214"/>
    <mergeCell ref="I211:I214"/>
    <mergeCell ref="J198:J202"/>
    <mergeCell ref="C203:E207"/>
    <mergeCell ref="H203:H207"/>
    <mergeCell ref="I203:I207"/>
    <mergeCell ref="C190:F193"/>
    <mergeCell ref="H190:H193"/>
    <mergeCell ref="I190:I193"/>
    <mergeCell ref="G191:G192"/>
    <mergeCell ref="C194:F194"/>
    <mergeCell ref="I195:I197"/>
    <mergeCell ref="C198:E202"/>
    <mergeCell ref="H198:H202"/>
    <mergeCell ref="I198:I202"/>
    <mergeCell ref="J219:J223"/>
    <mergeCell ref="C224:F227"/>
    <mergeCell ref="H224:H227"/>
    <mergeCell ref="I224:I227"/>
    <mergeCell ref="C215:F215"/>
    <mergeCell ref="A216:A235"/>
    <mergeCell ref="B216:B235"/>
    <mergeCell ref="C216:F218"/>
    <mergeCell ref="G216:G218"/>
    <mergeCell ref="H216:H218"/>
    <mergeCell ref="C228:F231"/>
    <mergeCell ref="H228:H231"/>
    <mergeCell ref="A237:A256"/>
    <mergeCell ref="B237:B256"/>
    <mergeCell ref="C237:F238"/>
    <mergeCell ref="G237:G238"/>
    <mergeCell ref="H237:H238"/>
    <mergeCell ref="I216:I218"/>
    <mergeCell ref="C219:F223"/>
    <mergeCell ref="H219:H223"/>
    <mergeCell ref="I219:I223"/>
    <mergeCell ref="I237:I238"/>
    <mergeCell ref="C239:F245"/>
    <mergeCell ref="H239:H245"/>
    <mergeCell ref="I239:I245"/>
    <mergeCell ref="G240:G241"/>
    <mergeCell ref="G242:G243"/>
    <mergeCell ref="G244:G245"/>
    <mergeCell ref="I228:I231"/>
    <mergeCell ref="C232:F235"/>
    <mergeCell ref="H232:H235"/>
    <mergeCell ref="I232:I235"/>
    <mergeCell ref="C236:F236"/>
    <mergeCell ref="C246:F249"/>
    <mergeCell ref="H246:H249"/>
    <mergeCell ref="I246:I249"/>
    <mergeCell ref="C250:F256"/>
    <mergeCell ref="H250:H256"/>
    <mergeCell ref="I250:I256"/>
    <mergeCell ref="G251:G252"/>
    <mergeCell ref="G253:G254"/>
    <mergeCell ref="G255:G256"/>
    <mergeCell ref="H264:H268"/>
    <mergeCell ref="I264:I268"/>
    <mergeCell ref="J264:J268"/>
    <mergeCell ref="C269:E273"/>
    <mergeCell ref="I269:I273"/>
    <mergeCell ref="C274:F274"/>
    <mergeCell ref="C257:F257"/>
    <mergeCell ref="A258:G260"/>
    <mergeCell ref="H258:H260"/>
    <mergeCell ref="I258:I260"/>
    <mergeCell ref="A261:A273"/>
    <mergeCell ref="C261:F263"/>
    <mergeCell ref="G261:G263"/>
    <mergeCell ref="H261:H263"/>
    <mergeCell ref="I261:I263"/>
    <mergeCell ref="C264:F268"/>
    <mergeCell ref="H269:H273"/>
    <mergeCell ref="B261:B273"/>
    <mergeCell ref="A286:A300"/>
    <mergeCell ref="B286:B300"/>
    <mergeCell ref="C286:F287"/>
    <mergeCell ref="G286:G287"/>
    <mergeCell ref="H286:H287"/>
    <mergeCell ref="I286:I287"/>
    <mergeCell ref="C288:F291"/>
    <mergeCell ref="A275:A284"/>
    <mergeCell ref="B275:B284"/>
    <mergeCell ref="C275:F277"/>
    <mergeCell ref="G275:G277"/>
    <mergeCell ref="H275:H277"/>
    <mergeCell ref="I275:I277"/>
    <mergeCell ref="C278:F280"/>
    <mergeCell ref="H278:H280"/>
    <mergeCell ref="I278:I280"/>
    <mergeCell ref="C281:F284"/>
    <mergeCell ref="H288:H291"/>
    <mergeCell ref="I288:I291"/>
    <mergeCell ref="C292:F296"/>
    <mergeCell ref="H292:H296"/>
    <mergeCell ref="I292:I296"/>
    <mergeCell ref="G294:G295"/>
    <mergeCell ref="H281:H284"/>
    <mergeCell ref="I281:I284"/>
    <mergeCell ref="C285:F285"/>
    <mergeCell ref="C304:F307"/>
    <mergeCell ref="H304:H307"/>
    <mergeCell ref="I304:I307"/>
    <mergeCell ref="C308:F311"/>
    <mergeCell ref="H308:H311"/>
    <mergeCell ref="I308:I311"/>
    <mergeCell ref="C297:F300"/>
    <mergeCell ref="H297:H300"/>
    <mergeCell ref="I297:I300"/>
    <mergeCell ref="C301:F301"/>
    <mergeCell ref="C302:F303"/>
    <mergeCell ref="G302:G303"/>
    <mergeCell ref="H302:H303"/>
    <mergeCell ref="I302:I303"/>
    <mergeCell ref="C312:F315"/>
    <mergeCell ref="H312:H315"/>
    <mergeCell ref="I312:I315"/>
    <mergeCell ref="C316:F316"/>
    <mergeCell ref="A317:A332"/>
    <mergeCell ref="B317:B332"/>
    <mergeCell ref="C317:F319"/>
    <mergeCell ref="G317:G319"/>
    <mergeCell ref="H317:H319"/>
    <mergeCell ref="I317:I319"/>
    <mergeCell ref="A302:A315"/>
    <mergeCell ref="B302:B315"/>
    <mergeCell ref="C329:F332"/>
    <mergeCell ref="H329:H332"/>
    <mergeCell ref="I329:I332"/>
    <mergeCell ref="C333:F333"/>
    <mergeCell ref="A334:G336"/>
    <mergeCell ref="H334:H336"/>
    <mergeCell ref="I334:I336"/>
    <mergeCell ref="C320:F325"/>
    <mergeCell ref="H320:H325"/>
    <mergeCell ref="I320:I325"/>
    <mergeCell ref="G321:G322"/>
    <mergeCell ref="G323:G324"/>
    <mergeCell ref="C326:F328"/>
    <mergeCell ref="H326:H328"/>
    <mergeCell ref="I326:I328"/>
    <mergeCell ref="C344:F347"/>
    <mergeCell ref="H344:H347"/>
    <mergeCell ref="I344:I347"/>
    <mergeCell ref="G345:G346"/>
    <mergeCell ref="C348:F348"/>
    <mergeCell ref="A349:A361"/>
    <mergeCell ref="B349:B361"/>
    <mergeCell ref="C349:F351"/>
    <mergeCell ref="G349:G351"/>
    <mergeCell ref="H349:H351"/>
    <mergeCell ref="A337:A347"/>
    <mergeCell ref="B337:B347"/>
    <mergeCell ref="C337:F338"/>
    <mergeCell ref="G337:G338"/>
    <mergeCell ref="H337:H338"/>
    <mergeCell ref="I337:I338"/>
    <mergeCell ref="C339:F343"/>
    <mergeCell ref="H339:H343"/>
    <mergeCell ref="I339:I343"/>
    <mergeCell ref="G341:G342"/>
    <mergeCell ref="I349:I351"/>
    <mergeCell ref="C352:F356"/>
    <mergeCell ref="H352:H356"/>
    <mergeCell ref="I352:I356"/>
    <mergeCell ref="G354:G355"/>
    <mergeCell ref="C357:F361"/>
    <mergeCell ref="H357:H361"/>
    <mergeCell ref="I357:I361"/>
    <mergeCell ref="G358:G359"/>
    <mergeCell ref="C375:F375"/>
    <mergeCell ref="A378:E378"/>
    <mergeCell ref="I363:I365"/>
    <mergeCell ref="C366:C369"/>
    <mergeCell ref="D366:F366"/>
    <mergeCell ref="D367:F367"/>
    <mergeCell ref="D368:F368"/>
    <mergeCell ref="D369:F369"/>
    <mergeCell ref="C362:F362"/>
    <mergeCell ref="A363:A374"/>
    <mergeCell ref="B363:B374"/>
    <mergeCell ref="C363:F365"/>
    <mergeCell ref="G363:G365"/>
    <mergeCell ref="H363:H365"/>
    <mergeCell ref="C370:F374"/>
    <mergeCell ref="H370:H374"/>
    <mergeCell ref="I370:I374"/>
    <mergeCell ref="G371:G372"/>
    <mergeCell ref="G373:G374"/>
  </mergeCells>
  <conditionalFormatting sqref="H14:H19 H34:H46 H50:H69 H73:H87 H99:H104 H110:H119 H123:H133 H146:H156 H169:H175 H181:H193 H198:H214 H219:H235 H239:H256 H264:H269 H288:H300 H304:H315 H320:H332 H339:H347 H352:H361 H366:H374 H21 H23 H25:H29 H136:H141 H177 H278:H284">
    <cfRule type="expression" priority="4">
      <formula>COUNTIF($H$352,"Complete")=3</formula>
    </cfRule>
    <cfRule type="cellIs" dxfId="147" priority="5" operator="greaterThan">
      <formula>0</formula>
    </cfRule>
    <cfRule type="containsText" dxfId="146" priority="6" operator="containsText" text="0">
      <formula>NOT(ISERROR(SEARCH("0",H14)))</formula>
    </cfRule>
  </conditionalFormatting>
  <conditionalFormatting sqref="H157">
    <cfRule type="expression" priority="1">
      <formula>COUNTIF($H$347,"Complete")=3</formula>
    </cfRule>
    <cfRule type="cellIs" dxfId="145" priority="2" operator="greaterThan">
      <formula>0</formula>
    </cfRule>
    <cfRule type="containsText" dxfId="144" priority="3" operator="containsText" text="0">
      <formula>NOT(ISERROR(SEARCH("0",H157)))</formula>
    </cfRule>
  </conditionalFormatting>
  <dataValidations count="13">
    <dataValidation type="list" allowBlank="1" showInputMessage="1" showErrorMessage="1" sqref="H344:H347 H99:H101 H357:H361" xr:uid="{F1E84FED-D26F-433B-901F-F15ED283C01A}">
      <formula1>$R$7:$R$10</formula1>
    </dataValidation>
    <dataValidation type="list" allowBlank="1" showInputMessage="1" showErrorMessage="1" sqref="H281:H284" xr:uid="{E4B23C93-D873-4A3A-8EAF-BFE7ED1BB752}">
      <formula1>$P$7:$P$11</formula1>
    </dataValidation>
    <dataValidation type="list" allowBlank="1" showInputMessage="1" showErrorMessage="1" sqref="H146:H150 H198:H207 H219:H223 H157:H161 H264:H273" xr:uid="{D332EADE-28D6-4D6D-9412-F8953194EB5D}">
      <formula1>$O$7:$O$12</formula1>
    </dataValidation>
    <dataValidation type="list" allowBlank="1" showInputMessage="1" showErrorMessage="1" errorTitle="Please select from the dropdown " sqref="H370:H371 H181 H278" xr:uid="{5A4909B5-1FDE-4187-AB43-2B43ABC856A4}">
      <formula1>$R$7:$R$10</formula1>
    </dataValidation>
    <dataValidation type="list" allowBlank="1" showInputMessage="1" showErrorMessage="1" sqref="H130:H133 H136:H141" xr:uid="{24A0349E-FB86-4F8A-A282-12AD51F4A7D8}">
      <formula1>$AB$7:$AB$10</formula1>
    </dataValidation>
    <dataValidation type="list" allowBlank="1" showInputMessage="1" showErrorMessage="1" sqref="H102:H103" xr:uid="{209163DE-315E-4B17-8B46-B7509790DCFF}">
      <formula1>$Y$7:$Y$9</formula1>
    </dataValidation>
    <dataValidation type="list" allowBlank="1" showInputMessage="1" showErrorMessage="1" sqref="H76:H83" xr:uid="{8ECF2CF6-C2FD-432D-BC45-59AFAAA6574F}">
      <formula1>$Q$7:$Q$11</formula1>
    </dataValidation>
    <dataValidation type="list" allowBlank="1" showInputMessage="1" showErrorMessage="1" sqref="H73:H75 H326:H328 H113:H115 H123:H129 H84:H87 H169:H172 H186:H193 H208:H210 H151:H156" xr:uid="{54BD7DDF-4715-4D9B-B6E7-8B3C7FB9C3A6}">
      <formula1>$S$7:$S$10</formula1>
    </dataValidation>
    <dataValidation type="list" allowBlank="1" showInputMessage="1" showErrorMessage="1" errorTitle="Please select from the dropdown " sqref="H14:H17 H239:H256 H34:H38 H50:H69 H211:H214 H224:H235 H352:H356 H288:H300 H304:H315 H320:H325 H329:H332 H339:H343" xr:uid="{C8CF5604-2A80-460B-916C-AA420770343F}">
      <formula1>$Q$7:$Q$11</formula1>
    </dataValidation>
    <dataValidation type="list" allowBlank="1" showInputMessage="1" showErrorMessage="1" sqref="H366:H369 H39:H46 H104 H116:H119 H23 H18:H19 H21 H173:H175 H177" xr:uid="{D0EC6D6A-D173-4FD4-98D8-F4926BCBBE5F}">
      <formula1>$T$7:$T$9</formula1>
    </dataValidation>
    <dataValidation allowBlank="1" showInputMessage="1" showErrorMessage="1" errorTitle="Please select from the dropdown " sqref="H257" xr:uid="{7C976DB0-C930-4384-BF63-0423E8EF2DBD}"/>
    <dataValidation type="list" allowBlank="1" showInputMessage="1" showErrorMessage="1" errorTitle="Please select from the dropdown " sqref="H25:H29" xr:uid="{D1D28B90-A702-CC44-ABFA-89070FD97691}">
      <formula1>$O$7:$O$12</formula1>
    </dataValidation>
    <dataValidation type="list" allowBlank="1" showInputMessage="1" showErrorMessage="1" errorTitle="Please select from the dropdown " sqref="H110:H112" xr:uid="{78A6780E-1CBF-884F-84E2-CE2C47E3024F}">
      <formula1>$S$7:$S$10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Introduction</vt:lpstr>
      <vt:lpstr>Respondent Details</vt:lpstr>
      <vt:lpstr>Charts</vt:lpstr>
      <vt:lpstr>Accreditation</vt:lpstr>
      <vt:lpstr>Standards</vt:lpstr>
      <vt:lpstr>Metrology</vt:lpstr>
      <vt:lpstr>Legal Metrology</vt:lpstr>
      <vt:lpstr>Technical Regulations</vt:lpstr>
      <vt:lpstr>Testing</vt:lpstr>
      <vt:lpstr>Inspection</vt:lpstr>
      <vt:lpstr>System Certification</vt:lpstr>
      <vt:lpstr>Product Certification</vt:lpstr>
      <vt:lpstr>Person Certification</vt:lpstr>
      <vt:lpstr>Charts!Print_Area</vt:lpstr>
      <vt:lpstr>'Legal Metrology'!Print_Area</vt:lpstr>
      <vt:lpstr>Standards!Print_Area</vt:lpstr>
      <vt:lpstr>'System Certification'!Print_Area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Solomon Abraham Stavis</dc:creator>
  <cp:keywords/>
  <dc:description/>
  <cp:lastModifiedBy>Christian Schoen</cp:lastModifiedBy>
  <cp:revision/>
  <cp:lastPrinted>2022-11-29T07:49:24Z</cp:lastPrinted>
  <dcterms:created xsi:type="dcterms:W3CDTF">2018-04-10T16:16:01Z</dcterms:created>
  <dcterms:modified xsi:type="dcterms:W3CDTF">2023-01-25T06:30:14Z</dcterms:modified>
  <cp:category/>
  <cp:contentStatus/>
</cp:coreProperties>
</file>